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IngresxModal 18-I" sheetId="1" r:id="rId1"/>
    <sheet name="IngresxModal 18-II" sheetId="2" r:id="rId2"/>
  </sheets>
  <externalReferences>
    <externalReference r:id="rId5"/>
  </externalReferences>
  <definedNames>
    <definedName name="_xlnm.Print_Area" localSheetId="0">'IngresxModal 18-I'!$A$1:$AP$48</definedName>
    <definedName name="_xlnm.Print_Area" localSheetId="1">'IngresxModal 18-II'!$A$1:$AP$52</definedName>
  </definedNames>
  <calcPr fullCalcOnLoad="1"/>
</workbook>
</file>

<file path=xl/sharedStrings.xml><?xml version="1.0" encoding="utf-8"?>
<sst xmlns="http://schemas.openxmlformats.org/spreadsheetml/2006/main" count="158" uniqueCount="44">
  <si>
    <t>INGRESANTES POR FACULTAD, CARRERA,  MODALIDAD Y GÉNERO UNALM</t>
  </si>
  <si>
    <t>UNALM 2018 - I</t>
  </si>
  <si>
    <t>FACULTAD/ESPECIALIDAD</t>
  </si>
  <si>
    <t>Concurso Ordinario</t>
  </si>
  <si>
    <t>CONCURSO ORDINARIO</t>
  </si>
  <si>
    <t>CEPRE-UNALM</t>
  </si>
  <si>
    <t>1° Y 2° PUESTO COLEGIOS</t>
  </si>
  <si>
    <t>TRASLADO EXTERNO</t>
  </si>
  <si>
    <t>GRADUADOS Y TITULADOS</t>
  </si>
  <si>
    <t>CONVENIO ANDRES BELLO</t>
  </si>
  <si>
    <t>BACHILLERATO CONV. UNALM</t>
  </si>
  <si>
    <t xml:space="preserve">DISCAPACITADO LEY 29973 </t>
  </si>
  <si>
    <t>PIR LEY 28592</t>
  </si>
  <si>
    <t>QUINTO SECUNDARIA</t>
  </si>
  <si>
    <t>CONV. REGION. METEOROLOG.</t>
  </si>
  <si>
    <t xml:space="preserve">COAR </t>
  </si>
  <si>
    <t>TOTALES</t>
  </si>
  <si>
    <t>F</t>
  </si>
  <si>
    <t>M</t>
  </si>
  <si>
    <t>T</t>
  </si>
  <si>
    <t>ESPEC</t>
  </si>
  <si>
    <t>FACU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</si>
  <si>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</si>
  <si>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</si>
  <si>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</si>
  <si>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</si>
  <si>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</si>
  <si>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</si>
  <si>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</si>
  <si>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</si>
  <si>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</si>
  <si>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ESTAD. INFORMÁTICA</t>
  </si>
  <si>
    <t>ING. GEST. EMPRESARIAL</t>
  </si>
  <si>
    <t>INGENIERÍA AGRÍCOLA</t>
  </si>
  <si>
    <t>ZOOTECNIA</t>
  </si>
  <si>
    <t>PESQUERÍA</t>
  </si>
  <si>
    <t>INDUSTRIAS ALIMENTARIAS</t>
  </si>
  <si>
    <t>IND. ALIMENTARIAS</t>
  </si>
  <si>
    <t>TOTAL</t>
  </si>
  <si>
    <t>Fuente: Dirección de Admisión y Promoción</t>
  </si>
  <si>
    <t>UNALM 2018 - II</t>
  </si>
  <si>
    <t>BACHILLER  CONV. UNALM</t>
  </si>
  <si>
    <t>ESPEC.</t>
  </si>
  <si>
    <t>FACU.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</si>
</sst>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/>
      <bottom style="double">
        <color theme="9" tint="-0.4999699890613556"/>
      </bottom>
    </border>
    <border>
      <left style="thin">
        <color theme="9" tint="-0.4999699890613556"/>
      </left>
      <right/>
      <top style="thin"/>
      <bottom style="double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/>
    </border>
    <border>
      <left style="medium">
        <color theme="9" tint="-0.4999699890613556"/>
      </left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/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/>
      <top style="dashed">
        <color theme="9" tint="-0.4999699890613556"/>
      </top>
      <bottom/>
    </border>
    <border>
      <left style="thin"/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thin"/>
      <top/>
      <bottom/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thin"/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/>
      <top style="dashed">
        <color theme="9" tint="-0.4999699890613556"/>
      </top>
      <bottom/>
    </border>
    <border>
      <left style="thin"/>
      <right/>
      <top/>
      <bottom/>
    </border>
    <border>
      <left style="thin"/>
      <right/>
      <top/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49" fontId="19" fillId="33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49" fontId="19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49" fontId="21" fillId="34" borderId="11" xfId="0" applyNumberFormat="1" applyFont="1" applyFill="1" applyBorder="1" applyAlignment="1">
      <alignment horizontal="center" vertical="center"/>
    </xf>
    <xf numFmtId="49" fontId="21" fillId="34" borderId="12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49" fontId="21" fillId="34" borderId="18" xfId="0" applyNumberFormat="1" applyFont="1" applyFill="1" applyBorder="1" applyAlignment="1">
      <alignment horizontal="center" vertical="center"/>
    </xf>
    <xf numFmtId="49" fontId="21" fillId="34" borderId="19" xfId="0" applyNumberFormat="1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left" vertical="center"/>
    </xf>
    <xf numFmtId="0" fontId="43" fillId="0" borderId="26" xfId="0" applyFont="1" applyFill="1" applyBorder="1" applyAlignment="1">
      <alignment horizontal="left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left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left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45" fillId="0" borderId="3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3" fillId="0" borderId="62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73" xfId="0" applyFont="1" applyBorder="1" applyAlignment="1">
      <alignment horizontal="left" vertical="center"/>
    </xf>
    <xf numFmtId="0" fontId="41" fillId="0" borderId="74" xfId="0" applyFont="1" applyBorder="1" applyAlignment="1">
      <alignment/>
    </xf>
    <xf numFmtId="0" fontId="42" fillId="0" borderId="0" xfId="0" applyFont="1" applyBorder="1" applyAlignment="1">
      <alignment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3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8-I"/>
      <sheetName val="Vacantes 18-II"/>
      <sheetName val="VacxFac 18"/>
      <sheetName val="Postulantes 18-I"/>
      <sheetName val="Postulantes 18-II"/>
      <sheetName val="PostxLugar 18-I"/>
      <sheetName val="PostxLugar 18-II"/>
      <sheetName val="Postxedad 18-I"/>
      <sheetName val="PostxEdad 18-II"/>
      <sheetName val="PostXColegio 18-I"/>
      <sheetName val="PostxColegio 18-II"/>
      <sheetName val="Total Post 2018"/>
      <sheetName val="IngresxModal 18-I"/>
      <sheetName val="IngresxModal 18-II"/>
      <sheetName val="IngresxColegio 18-I"/>
      <sheetName val="IngresxColegio 18 -II"/>
      <sheetName val="IngresxLugar 18-I"/>
      <sheetName val="IngresxLugar 18-II"/>
      <sheetName val="IngresxEdad 18-I"/>
      <sheetName val="IngresxEd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view="pageBreakPreview" zoomScale="60" zoomScaleNormal="98" zoomScalePageLayoutView="0" workbookViewId="0" topLeftCell="A1">
      <selection activeCell="A35" sqref="A35:IV35"/>
    </sheetView>
  </sheetViews>
  <sheetFormatPr defaultColWidth="8.8515625" defaultRowHeight="15"/>
  <cols>
    <col min="1" max="1" width="25.28125" style="2" customWidth="1" collapsed="1"/>
    <col min="2" max="2" width="22.7109375" style="2" customWidth="1" collapsed="1"/>
    <col min="3" max="38" width="4.8515625" style="2" customWidth="1" collapsed="1"/>
    <col min="39" max="40" width="7.8515625" style="2" customWidth="1" collapsed="1"/>
    <col min="41" max="42" width="8.7109375" style="2" customWidth="1" collapsed="1"/>
    <col min="43" max="16384" width="10.7109375" style="2" customWidth="1" collapsed="1"/>
  </cols>
  <sheetData>
    <row r="1" spans="1:42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4" customFormat="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4" customFormat="1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5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6" customFormat="1" ht="32.25" customHeight="1">
      <c r="A5" s="7" t="s">
        <v>2</v>
      </c>
      <c r="B5" s="8" t="s">
        <v>3</v>
      </c>
      <c r="C5" s="9" t="s">
        <v>4</v>
      </c>
      <c r="D5" s="10"/>
      <c r="E5" s="11"/>
      <c r="F5" s="12" t="s">
        <v>5</v>
      </c>
      <c r="G5" s="10"/>
      <c r="H5" s="11"/>
      <c r="I5" s="12" t="s">
        <v>6</v>
      </c>
      <c r="J5" s="10"/>
      <c r="K5" s="13"/>
      <c r="L5" s="9" t="s">
        <v>7</v>
      </c>
      <c r="M5" s="10"/>
      <c r="N5" s="11"/>
      <c r="O5" s="12" t="s">
        <v>8</v>
      </c>
      <c r="P5" s="10"/>
      <c r="Q5" s="13"/>
      <c r="R5" s="12" t="s">
        <v>9</v>
      </c>
      <c r="S5" s="10"/>
      <c r="T5" s="13"/>
      <c r="U5" s="9" t="s">
        <v>10</v>
      </c>
      <c r="V5" s="10"/>
      <c r="W5" s="11"/>
      <c r="X5" s="12" t="s">
        <v>11</v>
      </c>
      <c r="Y5" s="10"/>
      <c r="Z5" s="13"/>
      <c r="AA5" s="12" t="s">
        <v>12</v>
      </c>
      <c r="AB5" s="10"/>
      <c r="AC5" s="13"/>
      <c r="AD5" s="9" t="s">
        <v>13</v>
      </c>
      <c r="AE5" s="10"/>
      <c r="AF5" s="11"/>
      <c r="AG5" s="12" t="s">
        <v>14</v>
      </c>
      <c r="AH5" s="10"/>
      <c r="AI5" s="13"/>
      <c r="AJ5" s="12" t="s">
        <v>15</v>
      </c>
      <c r="AK5" s="10"/>
      <c r="AL5" s="13"/>
      <c r="AM5" s="14" t="s">
        <v>16</v>
      </c>
      <c r="AN5" s="15"/>
      <c r="AO5" s="15"/>
      <c r="AP5" s="15"/>
    </row>
    <row r="6" spans="1:42" s="16" customFormat="1" ht="32.25" customHeight="1" thickBot="1">
      <c r="A6" s="17"/>
      <c r="B6" s="18"/>
      <c r="C6" s="19" t="s">
        <v>17</v>
      </c>
      <c r="D6" s="20" t="s">
        <v>18</v>
      </c>
      <c r="E6" s="21" t="s">
        <v>19</v>
      </c>
      <c r="F6" s="22" t="s">
        <v>17</v>
      </c>
      <c r="G6" s="20" t="s">
        <v>18</v>
      </c>
      <c r="H6" s="21" t="s">
        <v>19</v>
      </c>
      <c r="I6" s="22" t="s">
        <v>17</v>
      </c>
      <c r="J6" s="20" t="s">
        <v>18</v>
      </c>
      <c r="K6" s="23" t="s">
        <v>19</v>
      </c>
      <c r="L6" s="19" t="s">
        <v>17</v>
      </c>
      <c r="M6" s="20" t="s">
        <v>18</v>
      </c>
      <c r="N6" s="21" t="s">
        <v>19</v>
      </c>
      <c r="O6" s="22" t="s">
        <v>17</v>
      </c>
      <c r="P6" s="20" t="s">
        <v>18</v>
      </c>
      <c r="Q6" s="23" t="s">
        <v>19</v>
      </c>
      <c r="R6" s="22" t="s">
        <v>17</v>
      </c>
      <c r="S6" s="20" t="s">
        <v>18</v>
      </c>
      <c r="T6" s="23" t="s">
        <v>19</v>
      </c>
      <c r="U6" s="19" t="s">
        <v>17</v>
      </c>
      <c r="V6" s="20" t="s">
        <v>18</v>
      </c>
      <c r="W6" s="21" t="s">
        <v>19</v>
      </c>
      <c r="X6" s="22" t="s">
        <v>17</v>
      </c>
      <c r="Y6" s="20" t="s">
        <v>18</v>
      </c>
      <c r="Z6" s="23" t="s">
        <v>19</v>
      </c>
      <c r="AA6" s="22" t="s">
        <v>17</v>
      </c>
      <c r="AB6" s="20" t="s">
        <v>18</v>
      </c>
      <c r="AC6" s="23" t="s">
        <v>19</v>
      </c>
      <c r="AD6" s="19" t="s">
        <v>17</v>
      </c>
      <c r="AE6" s="20" t="s">
        <v>18</v>
      </c>
      <c r="AF6" s="21" t="s">
        <v>19</v>
      </c>
      <c r="AG6" s="22" t="s">
        <v>17</v>
      </c>
      <c r="AH6" s="20" t="s">
        <v>18</v>
      </c>
      <c r="AI6" s="23" t="s">
        <v>19</v>
      </c>
      <c r="AJ6" s="22" t="s">
        <v>17</v>
      </c>
      <c r="AK6" s="20" t="s">
        <v>18</v>
      </c>
      <c r="AL6" s="23" t="s">
        <v>19</v>
      </c>
      <c r="AM6" s="22" t="s">
        <v>17</v>
      </c>
      <c r="AN6" s="23" t="s">
        <v>18</v>
      </c>
      <c r="AO6" s="24" t="s">
        <v>20</v>
      </c>
      <c r="AP6" s="25" t="s">
        <v>21</v>
      </c>
    </row>
    <row r="7" spans="1:42" ht="36" customHeight="1" thickTop="1">
      <c r="A7" s="26" t="s">
        <v>22</v>
      </c>
      <c r="B7" s="27" t="s">
        <v>22</v>
      </c>
      <c r="C7" s="28">
        <v>34</v>
      </c>
      <c r="D7" s="29">
        <v>30</v>
      </c>
      <c r="E7" s="30">
        <f aca="true" t="shared" si="0" ref="E7:E18">C7+D7</f>
        <v>64</v>
      </c>
      <c r="F7" s="31">
        <v>13</v>
      </c>
      <c r="G7" s="29">
        <v>13</v>
      </c>
      <c r="H7" s="32">
        <f aca="true" t="shared" si="1" ref="H7:H18">F7+G7</f>
        <v>26</v>
      </c>
      <c r="I7" s="31">
        <v>1</v>
      </c>
      <c r="J7" s="29">
        <v>2</v>
      </c>
      <c r="K7" s="30">
        <f aca="true" t="shared" si="2" ref="K7:K18">I7+J7</f>
        <v>3</v>
      </c>
      <c r="L7" s="28">
        <v>0</v>
      </c>
      <c r="M7" s="29">
        <v>0</v>
      </c>
      <c r="N7" s="32">
        <f aca="true" t="shared" si="3" ref="N7:N18">L7+M7</f>
        <v>0</v>
      </c>
      <c r="O7" s="31">
        <v>0</v>
      </c>
      <c r="P7" s="29">
        <v>0</v>
      </c>
      <c r="Q7" s="30">
        <f aca="true" t="shared" si="4" ref="Q7:Q18">O7+P7</f>
        <v>0</v>
      </c>
      <c r="R7" s="31">
        <v>0</v>
      </c>
      <c r="S7" s="29">
        <v>0</v>
      </c>
      <c r="T7" s="30">
        <f>S7+R7</f>
        <v>0</v>
      </c>
      <c r="U7" s="28">
        <v>0</v>
      </c>
      <c r="V7" s="29">
        <v>0</v>
      </c>
      <c r="W7" s="32">
        <f aca="true" t="shared" si="5" ref="W7:W18">U7+V7</f>
        <v>0</v>
      </c>
      <c r="X7" s="31">
        <v>0</v>
      </c>
      <c r="Y7" s="29">
        <v>0</v>
      </c>
      <c r="Z7" s="30">
        <f aca="true" t="shared" si="6" ref="Z7:Z18">X7+Y7</f>
        <v>0</v>
      </c>
      <c r="AA7" s="28">
        <v>0</v>
      </c>
      <c r="AB7" s="29">
        <v>0</v>
      </c>
      <c r="AC7" s="30">
        <f aca="true" t="shared" si="7" ref="AC7:AC18">AA7+AB7</f>
        <v>0</v>
      </c>
      <c r="AD7" s="28">
        <v>0</v>
      </c>
      <c r="AE7" s="29">
        <v>0</v>
      </c>
      <c r="AF7" s="30">
        <f aca="true" t="shared" si="8" ref="AF7:AF18">AD7+AE7</f>
        <v>0</v>
      </c>
      <c r="AG7" s="31">
        <v>0</v>
      </c>
      <c r="AH7" s="29">
        <v>0</v>
      </c>
      <c r="AI7" s="30">
        <f>AH7+AG7</f>
        <v>0</v>
      </c>
      <c r="AJ7" s="31">
        <v>0</v>
      </c>
      <c r="AK7" s="29">
        <v>0</v>
      </c>
      <c r="AL7" s="30">
        <f aca="true" t="shared" si="9" ref="AL7:AL18">AJ7+AK7</f>
        <v>0</v>
      </c>
      <c r="AM7" s="33">
        <f>AJ7+AG7+AD7+AA7+X7+U7+R7+O7+L7+I7+F7+C7</f>
        <v>48</v>
      </c>
      <c r="AN7" s="34">
        <f>AK7+AH7+AE7+AB7+Y7+V7+S7+P7+M7+J7+G7+D7</f>
        <v>45</v>
      </c>
      <c r="AO7" s="35">
        <f>AM7+AN7</f>
        <v>93</v>
      </c>
      <c r="AP7" s="36">
        <f>AN7+AM7</f>
        <v>93</v>
      </c>
    </row>
    <row r="8" spans="1:42" ht="36" customHeight="1">
      <c r="A8" s="37" t="s">
        <v>23</v>
      </c>
      <c r="B8" s="38" t="s">
        <v>24</v>
      </c>
      <c r="C8" s="39">
        <v>13</v>
      </c>
      <c r="D8" s="40">
        <v>8</v>
      </c>
      <c r="E8" s="41">
        <f t="shared" si="0"/>
        <v>21</v>
      </c>
      <c r="F8" s="42">
        <v>7</v>
      </c>
      <c r="G8" s="40">
        <v>2</v>
      </c>
      <c r="H8" s="43">
        <f t="shared" si="1"/>
        <v>9</v>
      </c>
      <c r="I8" s="42">
        <v>0</v>
      </c>
      <c r="J8" s="40">
        <v>1</v>
      </c>
      <c r="K8" s="41">
        <f t="shared" si="2"/>
        <v>1</v>
      </c>
      <c r="L8" s="39">
        <v>1</v>
      </c>
      <c r="M8" s="40">
        <v>0</v>
      </c>
      <c r="N8" s="43">
        <f t="shared" si="3"/>
        <v>1</v>
      </c>
      <c r="O8" s="42">
        <v>0</v>
      </c>
      <c r="P8" s="40">
        <v>0</v>
      </c>
      <c r="Q8" s="41">
        <f t="shared" si="4"/>
        <v>0</v>
      </c>
      <c r="R8" s="42">
        <v>0</v>
      </c>
      <c r="S8" s="40">
        <v>0</v>
      </c>
      <c r="T8" s="41">
        <v>0</v>
      </c>
      <c r="U8" s="39">
        <v>1</v>
      </c>
      <c r="V8" s="40">
        <v>0</v>
      </c>
      <c r="W8" s="43">
        <f t="shared" si="5"/>
        <v>1</v>
      </c>
      <c r="X8" s="42">
        <v>0</v>
      </c>
      <c r="Y8" s="40">
        <v>1</v>
      </c>
      <c r="Z8" s="41">
        <f t="shared" si="6"/>
        <v>1</v>
      </c>
      <c r="AA8" s="39">
        <v>0</v>
      </c>
      <c r="AB8" s="40">
        <v>0</v>
      </c>
      <c r="AC8" s="41">
        <f t="shared" si="7"/>
        <v>0</v>
      </c>
      <c r="AD8" s="39">
        <v>0</v>
      </c>
      <c r="AE8" s="40">
        <v>1</v>
      </c>
      <c r="AF8" s="41">
        <f t="shared" si="8"/>
        <v>1</v>
      </c>
      <c r="AG8" s="42">
        <v>0</v>
      </c>
      <c r="AH8" s="40">
        <v>0</v>
      </c>
      <c r="AI8" s="41">
        <f aca="true" t="shared" si="10" ref="AI8:AI18">AH8+AG8</f>
        <v>0</v>
      </c>
      <c r="AJ8" s="42">
        <v>0</v>
      </c>
      <c r="AK8" s="40">
        <v>1</v>
      </c>
      <c r="AL8" s="41">
        <f t="shared" si="9"/>
        <v>1</v>
      </c>
      <c r="AM8" s="44">
        <f aca="true" t="shared" si="11" ref="AM8:AN19">AJ8+AG8+AD8+AA8+X8+U8+R8+O8+L8+I8+F8+C8</f>
        <v>22</v>
      </c>
      <c r="AN8" s="41">
        <f t="shared" si="11"/>
        <v>14</v>
      </c>
      <c r="AO8" s="45">
        <f aca="true" t="shared" si="12" ref="AO8:AO18">AM8+AN8</f>
        <v>36</v>
      </c>
      <c r="AP8" s="46">
        <f>AO8+AO9+AO10</f>
        <v>97</v>
      </c>
    </row>
    <row r="9" spans="1:42" ht="36" customHeight="1">
      <c r="A9" s="37"/>
      <c r="B9" s="47" t="s">
        <v>25</v>
      </c>
      <c r="C9" s="48">
        <v>4</v>
      </c>
      <c r="D9" s="49">
        <v>14</v>
      </c>
      <c r="E9" s="50">
        <f t="shared" si="0"/>
        <v>18</v>
      </c>
      <c r="F9" s="51">
        <v>4</v>
      </c>
      <c r="G9" s="49">
        <v>3</v>
      </c>
      <c r="H9" s="52">
        <f t="shared" si="1"/>
        <v>7</v>
      </c>
      <c r="I9" s="51">
        <v>1</v>
      </c>
      <c r="J9" s="49">
        <v>0</v>
      </c>
      <c r="K9" s="50">
        <f t="shared" si="2"/>
        <v>1</v>
      </c>
      <c r="L9" s="48">
        <v>0</v>
      </c>
      <c r="M9" s="49">
        <v>1</v>
      </c>
      <c r="N9" s="52">
        <f t="shared" si="3"/>
        <v>1</v>
      </c>
      <c r="O9" s="51">
        <v>0</v>
      </c>
      <c r="P9" s="49">
        <v>1</v>
      </c>
      <c r="Q9" s="50">
        <f t="shared" si="4"/>
        <v>1</v>
      </c>
      <c r="R9" s="51">
        <v>0</v>
      </c>
      <c r="S9" s="49">
        <v>0</v>
      </c>
      <c r="T9" s="50">
        <v>0</v>
      </c>
      <c r="U9" s="48">
        <v>1</v>
      </c>
      <c r="V9" s="49">
        <v>0</v>
      </c>
      <c r="W9" s="52">
        <f t="shared" si="5"/>
        <v>1</v>
      </c>
      <c r="X9" s="51">
        <v>0</v>
      </c>
      <c r="Y9" s="49">
        <v>1</v>
      </c>
      <c r="Z9" s="50">
        <f t="shared" si="6"/>
        <v>1</v>
      </c>
      <c r="AA9" s="48">
        <v>0</v>
      </c>
      <c r="AB9" s="49">
        <v>2</v>
      </c>
      <c r="AC9" s="50">
        <f t="shared" si="7"/>
        <v>2</v>
      </c>
      <c r="AD9" s="48">
        <v>1</v>
      </c>
      <c r="AE9" s="49">
        <v>1</v>
      </c>
      <c r="AF9" s="50">
        <f t="shared" si="8"/>
        <v>2</v>
      </c>
      <c r="AG9" s="51">
        <v>0</v>
      </c>
      <c r="AH9" s="49">
        <v>0</v>
      </c>
      <c r="AI9" s="50">
        <f t="shared" si="10"/>
        <v>0</v>
      </c>
      <c r="AJ9" s="51">
        <v>0</v>
      </c>
      <c r="AK9" s="49">
        <v>1</v>
      </c>
      <c r="AL9" s="50">
        <f t="shared" si="9"/>
        <v>1</v>
      </c>
      <c r="AM9" s="53">
        <f t="shared" si="11"/>
        <v>11</v>
      </c>
      <c r="AN9" s="50">
        <f t="shared" si="11"/>
        <v>24</v>
      </c>
      <c r="AO9" s="54">
        <f t="shared" si="12"/>
        <v>35</v>
      </c>
      <c r="AP9" s="46"/>
    </row>
    <row r="10" spans="1:42" ht="36" customHeight="1">
      <c r="A10" s="37"/>
      <c r="B10" s="55" t="s">
        <v>26</v>
      </c>
      <c r="C10" s="56">
        <v>6</v>
      </c>
      <c r="D10" s="57">
        <v>13</v>
      </c>
      <c r="E10" s="58">
        <f t="shared" si="0"/>
        <v>19</v>
      </c>
      <c r="F10" s="59">
        <v>4</v>
      </c>
      <c r="G10" s="57">
        <v>3</v>
      </c>
      <c r="H10" s="60">
        <f t="shared" si="1"/>
        <v>7</v>
      </c>
      <c r="I10" s="59">
        <v>0</v>
      </c>
      <c r="J10" s="57">
        <v>0</v>
      </c>
      <c r="K10" s="58">
        <f t="shared" si="2"/>
        <v>0</v>
      </c>
      <c r="L10" s="56">
        <v>0</v>
      </c>
      <c r="M10" s="57">
        <v>0</v>
      </c>
      <c r="N10" s="60">
        <f t="shared" si="3"/>
        <v>0</v>
      </c>
      <c r="O10" s="59">
        <v>0</v>
      </c>
      <c r="P10" s="57">
        <v>0</v>
      </c>
      <c r="Q10" s="58">
        <f t="shared" si="4"/>
        <v>0</v>
      </c>
      <c r="R10" s="59">
        <v>0</v>
      </c>
      <c r="S10" s="57">
        <v>0</v>
      </c>
      <c r="T10" s="58">
        <v>0</v>
      </c>
      <c r="U10" s="56">
        <v>0</v>
      </c>
      <c r="V10" s="57">
        <v>0</v>
      </c>
      <c r="W10" s="60">
        <f t="shared" si="5"/>
        <v>0</v>
      </c>
      <c r="X10" s="59">
        <v>0</v>
      </c>
      <c r="Y10" s="57">
        <v>0</v>
      </c>
      <c r="Z10" s="58">
        <f t="shared" si="6"/>
        <v>0</v>
      </c>
      <c r="AA10" s="56">
        <v>0</v>
      </c>
      <c r="AB10" s="57">
        <v>0</v>
      </c>
      <c r="AC10" s="58">
        <f t="shared" si="7"/>
        <v>0</v>
      </c>
      <c r="AD10" s="56">
        <v>0</v>
      </c>
      <c r="AE10" s="57">
        <v>0</v>
      </c>
      <c r="AF10" s="58">
        <f t="shared" si="8"/>
        <v>0</v>
      </c>
      <c r="AG10" s="59">
        <v>0</v>
      </c>
      <c r="AH10" s="57">
        <v>0</v>
      </c>
      <c r="AI10" s="58">
        <f t="shared" si="10"/>
        <v>0</v>
      </c>
      <c r="AJ10" s="59">
        <v>0</v>
      </c>
      <c r="AK10" s="57">
        <v>0</v>
      </c>
      <c r="AL10" s="58">
        <f t="shared" si="9"/>
        <v>0</v>
      </c>
      <c r="AM10" s="61">
        <f t="shared" si="11"/>
        <v>10</v>
      </c>
      <c r="AN10" s="58">
        <f t="shared" si="11"/>
        <v>16</v>
      </c>
      <c r="AO10" s="62">
        <f t="shared" si="12"/>
        <v>26</v>
      </c>
      <c r="AP10" s="46"/>
    </row>
    <row r="11" spans="1:42" ht="36" customHeight="1">
      <c r="A11" s="63" t="s">
        <v>27</v>
      </c>
      <c r="B11" s="64" t="s">
        <v>28</v>
      </c>
      <c r="C11" s="65">
        <v>11</v>
      </c>
      <c r="D11" s="66">
        <v>10</v>
      </c>
      <c r="E11" s="67">
        <f t="shared" si="0"/>
        <v>21</v>
      </c>
      <c r="F11" s="68">
        <v>5</v>
      </c>
      <c r="G11" s="66">
        <v>4</v>
      </c>
      <c r="H11" s="69">
        <f t="shared" si="1"/>
        <v>9</v>
      </c>
      <c r="I11" s="68">
        <v>1</v>
      </c>
      <c r="J11" s="66">
        <v>0</v>
      </c>
      <c r="K11" s="67">
        <f t="shared" si="2"/>
        <v>1</v>
      </c>
      <c r="L11" s="65">
        <v>0</v>
      </c>
      <c r="M11" s="66">
        <v>0</v>
      </c>
      <c r="N11" s="69">
        <f t="shared" si="3"/>
        <v>0</v>
      </c>
      <c r="O11" s="68">
        <v>0</v>
      </c>
      <c r="P11" s="66">
        <v>1</v>
      </c>
      <c r="Q11" s="67">
        <f t="shared" si="4"/>
        <v>1</v>
      </c>
      <c r="R11" s="68">
        <v>0</v>
      </c>
      <c r="S11" s="66">
        <v>0</v>
      </c>
      <c r="T11" s="67">
        <v>0</v>
      </c>
      <c r="U11" s="65">
        <v>0</v>
      </c>
      <c r="V11" s="66">
        <v>0</v>
      </c>
      <c r="W11" s="69">
        <f t="shared" si="5"/>
        <v>0</v>
      </c>
      <c r="X11" s="68">
        <v>0</v>
      </c>
      <c r="Y11" s="66">
        <v>0</v>
      </c>
      <c r="Z11" s="67">
        <f t="shared" si="6"/>
        <v>0</v>
      </c>
      <c r="AA11" s="65">
        <v>0</v>
      </c>
      <c r="AB11" s="66">
        <v>0</v>
      </c>
      <c r="AC11" s="67">
        <f t="shared" si="7"/>
        <v>0</v>
      </c>
      <c r="AD11" s="65">
        <v>0</v>
      </c>
      <c r="AE11" s="66">
        <v>0</v>
      </c>
      <c r="AF11" s="67">
        <f t="shared" si="8"/>
        <v>0</v>
      </c>
      <c r="AG11" s="68">
        <v>0</v>
      </c>
      <c r="AH11" s="66">
        <v>0</v>
      </c>
      <c r="AI11" s="67">
        <f t="shared" si="10"/>
        <v>0</v>
      </c>
      <c r="AJ11" s="68">
        <v>0</v>
      </c>
      <c r="AK11" s="66">
        <v>0</v>
      </c>
      <c r="AL11" s="67">
        <f t="shared" si="9"/>
        <v>0</v>
      </c>
      <c r="AM11" s="53">
        <f t="shared" si="11"/>
        <v>17</v>
      </c>
      <c r="AN11" s="50">
        <f t="shared" si="11"/>
        <v>15</v>
      </c>
      <c r="AO11" s="70">
        <f t="shared" si="12"/>
        <v>32</v>
      </c>
      <c r="AP11" s="71">
        <f>AM11+AN11</f>
        <v>32</v>
      </c>
    </row>
    <row r="12" spans="1:42" ht="36" customHeight="1">
      <c r="A12" s="37" t="s">
        <v>29</v>
      </c>
      <c r="B12" s="38" t="s">
        <v>30</v>
      </c>
      <c r="C12" s="39">
        <v>12</v>
      </c>
      <c r="D12" s="40">
        <v>9</v>
      </c>
      <c r="E12" s="41">
        <f t="shared" si="0"/>
        <v>21</v>
      </c>
      <c r="F12" s="42">
        <v>4</v>
      </c>
      <c r="G12" s="40">
        <v>5</v>
      </c>
      <c r="H12" s="43">
        <f t="shared" si="1"/>
        <v>9</v>
      </c>
      <c r="I12" s="42">
        <v>0</v>
      </c>
      <c r="J12" s="40">
        <v>0</v>
      </c>
      <c r="K12" s="41">
        <f t="shared" si="2"/>
        <v>0</v>
      </c>
      <c r="L12" s="39">
        <v>0</v>
      </c>
      <c r="M12" s="40">
        <v>1</v>
      </c>
      <c r="N12" s="43">
        <f t="shared" si="3"/>
        <v>1</v>
      </c>
      <c r="O12" s="42">
        <v>0</v>
      </c>
      <c r="P12" s="40">
        <v>0</v>
      </c>
      <c r="Q12" s="41">
        <f t="shared" si="4"/>
        <v>0</v>
      </c>
      <c r="R12" s="42">
        <v>0</v>
      </c>
      <c r="S12" s="40">
        <v>0</v>
      </c>
      <c r="T12" s="41">
        <v>0</v>
      </c>
      <c r="U12" s="39">
        <v>0</v>
      </c>
      <c r="V12" s="40">
        <v>0</v>
      </c>
      <c r="W12" s="43">
        <f t="shared" si="5"/>
        <v>0</v>
      </c>
      <c r="X12" s="42">
        <v>0</v>
      </c>
      <c r="Y12" s="40">
        <v>0</v>
      </c>
      <c r="Z12" s="41">
        <f t="shared" si="6"/>
        <v>0</v>
      </c>
      <c r="AA12" s="39">
        <v>0</v>
      </c>
      <c r="AB12" s="40">
        <v>0</v>
      </c>
      <c r="AC12" s="41">
        <f t="shared" si="7"/>
        <v>0</v>
      </c>
      <c r="AD12" s="39">
        <v>0</v>
      </c>
      <c r="AE12" s="40">
        <v>0</v>
      </c>
      <c r="AF12" s="41">
        <f t="shared" si="8"/>
        <v>0</v>
      </c>
      <c r="AG12" s="42">
        <v>0</v>
      </c>
      <c r="AH12" s="40">
        <v>0</v>
      </c>
      <c r="AI12" s="41">
        <f t="shared" si="10"/>
        <v>0</v>
      </c>
      <c r="AJ12" s="42">
        <v>0</v>
      </c>
      <c r="AK12" s="40">
        <v>0</v>
      </c>
      <c r="AL12" s="41">
        <f t="shared" si="9"/>
        <v>0</v>
      </c>
      <c r="AM12" s="44">
        <f t="shared" si="11"/>
        <v>16</v>
      </c>
      <c r="AN12" s="41">
        <f t="shared" si="11"/>
        <v>15</v>
      </c>
      <c r="AO12" s="45">
        <f t="shared" si="12"/>
        <v>31</v>
      </c>
      <c r="AP12" s="72">
        <f>AO12+AO13+AO14</f>
        <v>86</v>
      </c>
    </row>
    <row r="13" spans="1:42" ht="36" customHeight="1">
      <c r="A13" s="37"/>
      <c r="B13" s="47" t="s">
        <v>31</v>
      </c>
      <c r="C13" s="48">
        <v>11</v>
      </c>
      <c r="D13" s="49">
        <v>7</v>
      </c>
      <c r="E13" s="50">
        <f t="shared" si="0"/>
        <v>18</v>
      </c>
      <c r="F13" s="51">
        <v>5</v>
      </c>
      <c r="G13" s="49">
        <v>2</v>
      </c>
      <c r="H13" s="52">
        <f t="shared" si="1"/>
        <v>7</v>
      </c>
      <c r="I13" s="51">
        <v>1</v>
      </c>
      <c r="J13" s="49">
        <v>0</v>
      </c>
      <c r="K13" s="50">
        <f t="shared" si="2"/>
        <v>1</v>
      </c>
      <c r="L13" s="48">
        <v>0</v>
      </c>
      <c r="M13" s="49">
        <v>0</v>
      </c>
      <c r="N13" s="52">
        <f t="shared" si="3"/>
        <v>0</v>
      </c>
      <c r="O13" s="51">
        <v>0</v>
      </c>
      <c r="P13" s="49">
        <v>0</v>
      </c>
      <c r="Q13" s="50">
        <f t="shared" si="4"/>
        <v>0</v>
      </c>
      <c r="R13" s="51">
        <v>0</v>
      </c>
      <c r="S13" s="49">
        <v>0</v>
      </c>
      <c r="T13" s="50">
        <v>0</v>
      </c>
      <c r="U13" s="48">
        <v>0</v>
      </c>
      <c r="V13" s="49">
        <v>0</v>
      </c>
      <c r="W13" s="52">
        <f t="shared" si="5"/>
        <v>0</v>
      </c>
      <c r="X13" s="51">
        <v>0</v>
      </c>
      <c r="Y13" s="49">
        <v>0</v>
      </c>
      <c r="Z13" s="50">
        <f t="shared" si="6"/>
        <v>0</v>
      </c>
      <c r="AA13" s="48">
        <v>0</v>
      </c>
      <c r="AB13" s="49">
        <v>0</v>
      </c>
      <c r="AC13" s="50">
        <f t="shared" si="7"/>
        <v>0</v>
      </c>
      <c r="AD13" s="48">
        <v>0</v>
      </c>
      <c r="AE13" s="49">
        <v>0</v>
      </c>
      <c r="AF13" s="50">
        <f t="shared" si="8"/>
        <v>0</v>
      </c>
      <c r="AG13" s="51">
        <v>0</v>
      </c>
      <c r="AH13" s="49">
        <v>0</v>
      </c>
      <c r="AI13" s="50">
        <f t="shared" si="10"/>
        <v>0</v>
      </c>
      <c r="AJ13" s="51">
        <v>0</v>
      </c>
      <c r="AK13" s="49">
        <v>0</v>
      </c>
      <c r="AL13" s="50">
        <f t="shared" si="9"/>
        <v>0</v>
      </c>
      <c r="AM13" s="53">
        <f t="shared" si="11"/>
        <v>17</v>
      </c>
      <c r="AN13" s="50">
        <f t="shared" si="11"/>
        <v>9</v>
      </c>
      <c r="AO13" s="54">
        <f t="shared" si="12"/>
        <v>26</v>
      </c>
      <c r="AP13" s="73"/>
    </row>
    <row r="14" spans="1:42" ht="36" customHeight="1">
      <c r="A14" s="37"/>
      <c r="B14" s="55" t="s">
        <v>32</v>
      </c>
      <c r="C14" s="56">
        <v>9</v>
      </c>
      <c r="D14" s="57">
        <v>9</v>
      </c>
      <c r="E14" s="58">
        <f t="shared" si="0"/>
        <v>18</v>
      </c>
      <c r="F14" s="59">
        <v>6</v>
      </c>
      <c r="G14" s="57">
        <v>1</v>
      </c>
      <c r="H14" s="60">
        <f t="shared" si="1"/>
        <v>7</v>
      </c>
      <c r="I14" s="59">
        <v>1</v>
      </c>
      <c r="J14" s="57">
        <v>0</v>
      </c>
      <c r="K14" s="58">
        <f t="shared" si="2"/>
        <v>1</v>
      </c>
      <c r="L14" s="56">
        <v>0</v>
      </c>
      <c r="M14" s="57">
        <v>1</v>
      </c>
      <c r="N14" s="60">
        <f t="shared" si="3"/>
        <v>1</v>
      </c>
      <c r="O14" s="59">
        <v>0</v>
      </c>
      <c r="P14" s="57">
        <v>1</v>
      </c>
      <c r="Q14" s="58">
        <f t="shared" si="4"/>
        <v>1</v>
      </c>
      <c r="R14" s="59">
        <v>0</v>
      </c>
      <c r="S14" s="57">
        <v>0</v>
      </c>
      <c r="T14" s="58">
        <v>0</v>
      </c>
      <c r="U14" s="56">
        <v>0</v>
      </c>
      <c r="V14" s="57">
        <v>0</v>
      </c>
      <c r="W14" s="60">
        <f t="shared" si="5"/>
        <v>0</v>
      </c>
      <c r="X14" s="59">
        <v>0</v>
      </c>
      <c r="Y14" s="57">
        <v>0</v>
      </c>
      <c r="Z14" s="58">
        <f t="shared" si="6"/>
        <v>0</v>
      </c>
      <c r="AA14" s="56">
        <v>0</v>
      </c>
      <c r="AB14" s="57">
        <v>1</v>
      </c>
      <c r="AC14" s="58">
        <f t="shared" si="7"/>
        <v>1</v>
      </c>
      <c r="AD14" s="56">
        <v>0</v>
      </c>
      <c r="AE14" s="57">
        <v>0</v>
      </c>
      <c r="AF14" s="58">
        <f t="shared" si="8"/>
        <v>0</v>
      </c>
      <c r="AG14" s="59">
        <v>0</v>
      </c>
      <c r="AH14" s="57">
        <v>0</v>
      </c>
      <c r="AI14" s="58">
        <f t="shared" si="10"/>
        <v>0</v>
      </c>
      <c r="AJ14" s="59">
        <v>0</v>
      </c>
      <c r="AK14" s="57">
        <v>0</v>
      </c>
      <c r="AL14" s="58">
        <f t="shared" si="9"/>
        <v>0</v>
      </c>
      <c r="AM14" s="53">
        <f t="shared" si="11"/>
        <v>16</v>
      </c>
      <c r="AN14" s="50">
        <f t="shared" si="11"/>
        <v>13</v>
      </c>
      <c r="AO14" s="62">
        <f t="shared" si="12"/>
        <v>29</v>
      </c>
      <c r="AP14" s="74"/>
    </row>
    <row r="15" spans="1:42" ht="36" customHeight="1">
      <c r="A15" s="63" t="s">
        <v>33</v>
      </c>
      <c r="B15" s="64" t="s">
        <v>33</v>
      </c>
      <c r="C15" s="65">
        <v>13</v>
      </c>
      <c r="D15" s="66">
        <v>15</v>
      </c>
      <c r="E15" s="67">
        <f t="shared" si="0"/>
        <v>28</v>
      </c>
      <c r="F15" s="68">
        <v>5</v>
      </c>
      <c r="G15" s="66">
        <v>7</v>
      </c>
      <c r="H15" s="69">
        <f t="shared" si="1"/>
        <v>12</v>
      </c>
      <c r="I15" s="68">
        <v>1</v>
      </c>
      <c r="J15" s="66">
        <v>0</v>
      </c>
      <c r="K15" s="67">
        <f t="shared" si="2"/>
        <v>1</v>
      </c>
      <c r="L15" s="65">
        <v>0</v>
      </c>
      <c r="M15" s="66">
        <v>0</v>
      </c>
      <c r="N15" s="69">
        <f t="shared" si="3"/>
        <v>0</v>
      </c>
      <c r="O15" s="68">
        <v>0</v>
      </c>
      <c r="P15" s="66">
        <v>0</v>
      </c>
      <c r="Q15" s="67">
        <f t="shared" si="4"/>
        <v>0</v>
      </c>
      <c r="R15" s="68">
        <v>0</v>
      </c>
      <c r="S15" s="66">
        <v>0</v>
      </c>
      <c r="T15" s="67">
        <v>0</v>
      </c>
      <c r="U15" s="65">
        <v>0</v>
      </c>
      <c r="V15" s="66">
        <v>0</v>
      </c>
      <c r="W15" s="69">
        <f t="shared" si="5"/>
        <v>0</v>
      </c>
      <c r="X15" s="68">
        <v>0</v>
      </c>
      <c r="Y15" s="66">
        <v>0</v>
      </c>
      <c r="Z15" s="67">
        <f t="shared" si="6"/>
        <v>0</v>
      </c>
      <c r="AA15" s="65">
        <v>0</v>
      </c>
      <c r="AB15" s="66">
        <v>0</v>
      </c>
      <c r="AC15" s="67">
        <f t="shared" si="7"/>
        <v>0</v>
      </c>
      <c r="AD15" s="65">
        <v>0</v>
      </c>
      <c r="AE15" s="66">
        <v>0</v>
      </c>
      <c r="AF15" s="67">
        <f t="shared" si="8"/>
        <v>0</v>
      </c>
      <c r="AG15" s="68">
        <v>0</v>
      </c>
      <c r="AH15" s="66">
        <v>0</v>
      </c>
      <c r="AI15" s="67">
        <f t="shared" si="10"/>
        <v>0</v>
      </c>
      <c r="AJ15" s="68">
        <v>0</v>
      </c>
      <c r="AK15" s="66">
        <v>0</v>
      </c>
      <c r="AL15" s="67">
        <f t="shared" si="9"/>
        <v>0</v>
      </c>
      <c r="AM15" s="44">
        <f t="shared" si="11"/>
        <v>19</v>
      </c>
      <c r="AN15" s="41">
        <f t="shared" si="11"/>
        <v>22</v>
      </c>
      <c r="AO15" s="70">
        <f t="shared" si="12"/>
        <v>41</v>
      </c>
      <c r="AP15" s="71">
        <f>AM15+AN15</f>
        <v>41</v>
      </c>
    </row>
    <row r="16" spans="1:42" ht="36" customHeight="1">
      <c r="A16" s="63" t="s">
        <v>34</v>
      </c>
      <c r="B16" s="64" t="s">
        <v>34</v>
      </c>
      <c r="C16" s="65">
        <v>27</v>
      </c>
      <c r="D16" s="66">
        <v>15</v>
      </c>
      <c r="E16" s="67">
        <f t="shared" si="0"/>
        <v>42</v>
      </c>
      <c r="F16" s="68">
        <v>8</v>
      </c>
      <c r="G16" s="66">
        <v>7</v>
      </c>
      <c r="H16" s="69">
        <f t="shared" si="1"/>
        <v>15</v>
      </c>
      <c r="I16" s="68">
        <v>0</v>
      </c>
      <c r="J16" s="66">
        <v>0</v>
      </c>
      <c r="K16" s="67">
        <f t="shared" si="2"/>
        <v>0</v>
      </c>
      <c r="L16" s="65">
        <v>0</v>
      </c>
      <c r="M16" s="66">
        <v>0</v>
      </c>
      <c r="N16" s="69">
        <f t="shared" si="3"/>
        <v>0</v>
      </c>
      <c r="O16" s="68">
        <v>0</v>
      </c>
      <c r="P16" s="66">
        <v>0</v>
      </c>
      <c r="Q16" s="67">
        <f t="shared" si="4"/>
        <v>0</v>
      </c>
      <c r="R16" s="68">
        <v>0</v>
      </c>
      <c r="S16" s="66">
        <v>0</v>
      </c>
      <c r="T16" s="67">
        <v>0</v>
      </c>
      <c r="U16" s="65">
        <v>0</v>
      </c>
      <c r="V16" s="66">
        <v>0</v>
      </c>
      <c r="W16" s="69">
        <f t="shared" si="5"/>
        <v>0</v>
      </c>
      <c r="X16" s="68">
        <v>0</v>
      </c>
      <c r="Y16" s="66">
        <v>0</v>
      </c>
      <c r="Z16" s="67">
        <f t="shared" si="6"/>
        <v>0</v>
      </c>
      <c r="AA16" s="65">
        <v>0</v>
      </c>
      <c r="AB16" s="66">
        <v>0</v>
      </c>
      <c r="AC16" s="67">
        <f t="shared" si="7"/>
        <v>0</v>
      </c>
      <c r="AD16" s="65">
        <v>0</v>
      </c>
      <c r="AE16" s="66">
        <v>0</v>
      </c>
      <c r="AF16" s="67">
        <f t="shared" si="8"/>
        <v>0</v>
      </c>
      <c r="AG16" s="68">
        <v>0</v>
      </c>
      <c r="AH16" s="66">
        <v>0</v>
      </c>
      <c r="AI16" s="67">
        <f t="shared" si="10"/>
        <v>0</v>
      </c>
      <c r="AJ16" s="68">
        <v>0</v>
      </c>
      <c r="AK16" s="66">
        <v>0</v>
      </c>
      <c r="AL16" s="67">
        <f t="shared" si="9"/>
        <v>0</v>
      </c>
      <c r="AM16" s="75">
        <f t="shared" si="11"/>
        <v>35</v>
      </c>
      <c r="AN16" s="67">
        <f t="shared" si="11"/>
        <v>22</v>
      </c>
      <c r="AO16" s="70">
        <f t="shared" si="12"/>
        <v>57</v>
      </c>
      <c r="AP16" s="71">
        <f>AN16+AM16</f>
        <v>57</v>
      </c>
    </row>
    <row r="17" spans="1:42" ht="36" customHeight="1">
      <c r="A17" s="63" t="s">
        <v>35</v>
      </c>
      <c r="B17" s="64" t="s">
        <v>35</v>
      </c>
      <c r="C17" s="65">
        <v>14</v>
      </c>
      <c r="D17" s="66">
        <v>14</v>
      </c>
      <c r="E17" s="67">
        <f t="shared" si="0"/>
        <v>28</v>
      </c>
      <c r="F17" s="68">
        <v>7</v>
      </c>
      <c r="G17" s="66">
        <v>5</v>
      </c>
      <c r="H17" s="69">
        <f t="shared" si="1"/>
        <v>12</v>
      </c>
      <c r="I17" s="68">
        <v>0</v>
      </c>
      <c r="J17" s="66">
        <v>0</v>
      </c>
      <c r="K17" s="67">
        <f t="shared" si="2"/>
        <v>0</v>
      </c>
      <c r="L17" s="65">
        <v>0</v>
      </c>
      <c r="M17" s="66">
        <v>0</v>
      </c>
      <c r="N17" s="69">
        <f t="shared" si="3"/>
        <v>0</v>
      </c>
      <c r="O17" s="68">
        <v>0</v>
      </c>
      <c r="P17" s="66">
        <v>0</v>
      </c>
      <c r="Q17" s="67">
        <f t="shared" si="4"/>
        <v>0</v>
      </c>
      <c r="R17" s="68">
        <v>0</v>
      </c>
      <c r="S17" s="66">
        <v>0</v>
      </c>
      <c r="T17" s="67">
        <v>0</v>
      </c>
      <c r="U17" s="65">
        <v>0</v>
      </c>
      <c r="V17" s="66">
        <v>0</v>
      </c>
      <c r="W17" s="69">
        <f t="shared" si="5"/>
        <v>0</v>
      </c>
      <c r="X17" s="68">
        <v>0</v>
      </c>
      <c r="Y17" s="66">
        <v>0</v>
      </c>
      <c r="Z17" s="67">
        <f t="shared" si="6"/>
        <v>0</v>
      </c>
      <c r="AA17" s="65">
        <v>0</v>
      </c>
      <c r="AB17" s="66">
        <v>0</v>
      </c>
      <c r="AC17" s="67">
        <f t="shared" si="7"/>
        <v>0</v>
      </c>
      <c r="AD17" s="65">
        <v>0</v>
      </c>
      <c r="AE17" s="66">
        <v>0</v>
      </c>
      <c r="AF17" s="67">
        <f t="shared" si="8"/>
        <v>0</v>
      </c>
      <c r="AG17" s="68">
        <v>0</v>
      </c>
      <c r="AH17" s="66">
        <v>0</v>
      </c>
      <c r="AI17" s="67">
        <f t="shared" si="10"/>
        <v>0</v>
      </c>
      <c r="AJ17" s="68">
        <v>0</v>
      </c>
      <c r="AK17" s="66">
        <v>0</v>
      </c>
      <c r="AL17" s="67">
        <f t="shared" si="9"/>
        <v>0</v>
      </c>
      <c r="AM17" s="61">
        <f t="shared" si="11"/>
        <v>21</v>
      </c>
      <c r="AN17" s="58">
        <f t="shared" si="11"/>
        <v>19</v>
      </c>
      <c r="AO17" s="70">
        <f t="shared" si="12"/>
        <v>40</v>
      </c>
      <c r="AP17" s="71">
        <f>AN17+AM17</f>
        <v>40</v>
      </c>
    </row>
    <row r="18" spans="1:42" ht="36" customHeight="1" thickBot="1">
      <c r="A18" s="76" t="s">
        <v>36</v>
      </c>
      <c r="B18" s="77" t="s">
        <v>37</v>
      </c>
      <c r="C18" s="39">
        <v>14</v>
      </c>
      <c r="D18" s="40">
        <v>14</v>
      </c>
      <c r="E18" s="78">
        <f t="shared" si="0"/>
        <v>28</v>
      </c>
      <c r="F18" s="42">
        <v>8</v>
      </c>
      <c r="G18" s="40">
        <v>4</v>
      </c>
      <c r="H18" s="79">
        <f t="shared" si="1"/>
        <v>12</v>
      </c>
      <c r="I18" s="42">
        <v>0</v>
      </c>
      <c r="J18" s="40">
        <v>1</v>
      </c>
      <c r="K18" s="78">
        <f t="shared" si="2"/>
        <v>1</v>
      </c>
      <c r="L18" s="39">
        <v>1</v>
      </c>
      <c r="M18" s="40">
        <v>0</v>
      </c>
      <c r="N18" s="79">
        <f t="shared" si="3"/>
        <v>1</v>
      </c>
      <c r="O18" s="42">
        <v>0</v>
      </c>
      <c r="P18" s="40">
        <v>0</v>
      </c>
      <c r="Q18" s="78">
        <f t="shared" si="4"/>
        <v>0</v>
      </c>
      <c r="R18" s="42">
        <v>0</v>
      </c>
      <c r="S18" s="40">
        <v>0</v>
      </c>
      <c r="T18" s="41">
        <v>0</v>
      </c>
      <c r="U18" s="39">
        <v>0</v>
      </c>
      <c r="V18" s="40">
        <v>0</v>
      </c>
      <c r="W18" s="43">
        <f t="shared" si="5"/>
        <v>0</v>
      </c>
      <c r="X18" s="42">
        <v>0</v>
      </c>
      <c r="Y18" s="40">
        <v>0</v>
      </c>
      <c r="Z18" s="78">
        <f t="shared" si="6"/>
        <v>0</v>
      </c>
      <c r="AA18" s="39">
        <v>0</v>
      </c>
      <c r="AB18" s="40">
        <v>0</v>
      </c>
      <c r="AC18" s="78">
        <f t="shared" si="7"/>
        <v>0</v>
      </c>
      <c r="AD18" s="39">
        <v>0</v>
      </c>
      <c r="AE18" s="40">
        <v>0</v>
      </c>
      <c r="AF18" s="78">
        <f t="shared" si="8"/>
        <v>0</v>
      </c>
      <c r="AG18" s="42">
        <v>0</v>
      </c>
      <c r="AH18" s="40">
        <v>0</v>
      </c>
      <c r="AI18" s="78">
        <f t="shared" si="10"/>
        <v>0</v>
      </c>
      <c r="AJ18" s="42">
        <v>0</v>
      </c>
      <c r="AK18" s="40">
        <v>0</v>
      </c>
      <c r="AL18" s="78">
        <f t="shared" si="9"/>
        <v>0</v>
      </c>
      <c r="AM18" s="53">
        <f t="shared" si="11"/>
        <v>23</v>
      </c>
      <c r="AN18" s="50">
        <f t="shared" si="11"/>
        <v>19</v>
      </c>
      <c r="AO18" s="80">
        <f t="shared" si="12"/>
        <v>42</v>
      </c>
      <c r="AP18" s="81">
        <f>AN18+AM18</f>
        <v>42</v>
      </c>
    </row>
    <row r="19" spans="1:42" s="88" customFormat="1" ht="36" customHeight="1" thickBot="1">
      <c r="A19" s="82" t="s">
        <v>38</v>
      </c>
      <c r="B19" s="82"/>
      <c r="C19" s="83">
        <f aca="true" t="shared" si="13" ref="C19:I19">SUM(C7:C18)</f>
        <v>168</v>
      </c>
      <c r="D19" s="84">
        <f t="shared" si="13"/>
        <v>158</v>
      </c>
      <c r="E19" s="85">
        <f t="shared" si="13"/>
        <v>326</v>
      </c>
      <c r="F19" s="86">
        <f t="shared" si="13"/>
        <v>76</v>
      </c>
      <c r="G19" s="84">
        <f t="shared" si="13"/>
        <v>56</v>
      </c>
      <c r="H19" s="87">
        <f t="shared" si="13"/>
        <v>132</v>
      </c>
      <c r="I19" s="83">
        <f t="shared" si="13"/>
        <v>6</v>
      </c>
      <c r="J19" s="84">
        <f aca="true" t="shared" si="14" ref="J19:AL19">SUM(J7:J18)</f>
        <v>4</v>
      </c>
      <c r="K19" s="85">
        <f t="shared" si="14"/>
        <v>10</v>
      </c>
      <c r="L19" s="86">
        <f>SUM(L7:L18)</f>
        <v>2</v>
      </c>
      <c r="M19" s="84">
        <f>SUM(M7:M18)</f>
        <v>3</v>
      </c>
      <c r="N19" s="87">
        <f t="shared" si="14"/>
        <v>5</v>
      </c>
      <c r="O19" s="83">
        <f>SUM(O7:O18)</f>
        <v>0</v>
      </c>
      <c r="P19" s="84">
        <f>SUM(P7:P18)</f>
        <v>3</v>
      </c>
      <c r="Q19" s="85">
        <f t="shared" si="14"/>
        <v>3</v>
      </c>
      <c r="R19" s="83">
        <f>SUM(R7:R18)</f>
        <v>0</v>
      </c>
      <c r="S19" s="84">
        <f t="shared" si="14"/>
        <v>0</v>
      </c>
      <c r="T19" s="85">
        <f t="shared" si="14"/>
        <v>0</v>
      </c>
      <c r="U19" s="86">
        <f>SUM(U7:U18)</f>
        <v>2</v>
      </c>
      <c r="V19" s="84">
        <f>SUM(V7:V18)</f>
        <v>0</v>
      </c>
      <c r="W19" s="87">
        <f>SUM(W7:W18)</f>
        <v>2</v>
      </c>
      <c r="X19" s="83">
        <f>SUM(X7:X18)</f>
        <v>0</v>
      </c>
      <c r="Y19" s="84">
        <f t="shared" si="14"/>
        <v>2</v>
      </c>
      <c r="Z19" s="85">
        <f t="shared" si="14"/>
        <v>2</v>
      </c>
      <c r="AA19" s="83">
        <f>SUM(AA7:AA18)</f>
        <v>0</v>
      </c>
      <c r="AB19" s="84">
        <f>SUM(AB7:AB18)</f>
        <v>3</v>
      </c>
      <c r="AC19" s="85">
        <f>SUM(AC7:AC18)</f>
        <v>3</v>
      </c>
      <c r="AD19" s="86">
        <f>SUM(AD7:AD18)</f>
        <v>1</v>
      </c>
      <c r="AE19" s="84">
        <f>SUM(AE7:AE18)</f>
        <v>2</v>
      </c>
      <c r="AF19" s="87">
        <f t="shared" si="14"/>
        <v>3</v>
      </c>
      <c r="AG19" s="83">
        <f>SUM(AG7:AG18)</f>
        <v>0</v>
      </c>
      <c r="AH19" s="84">
        <f t="shared" si="14"/>
        <v>0</v>
      </c>
      <c r="AI19" s="85">
        <f t="shared" si="14"/>
        <v>0</v>
      </c>
      <c r="AJ19" s="83">
        <f t="shared" si="14"/>
        <v>0</v>
      </c>
      <c r="AK19" s="84">
        <f t="shared" si="14"/>
        <v>2</v>
      </c>
      <c r="AL19" s="85">
        <f t="shared" si="14"/>
        <v>2</v>
      </c>
      <c r="AM19" s="83">
        <f t="shared" si="11"/>
        <v>255</v>
      </c>
      <c r="AN19" s="85">
        <f t="shared" si="11"/>
        <v>233</v>
      </c>
      <c r="AO19" s="86">
        <f>SUM(AO7:AO18)</f>
        <v>488</v>
      </c>
      <c r="AP19" s="87">
        <f>SUM(AP7:AP18)</f>
        <v>488</v>
      </c>
    </row>
    <row r="20" spans="1:42" ht="12" thickTop="1">
      <c r="A20" s="89" t="s">
        <v>39</v>
      </c>
      <c r="B20" s="8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1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1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1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1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1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1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1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1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1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2" thickBo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</row>
    <row r="49" ht="12" thickTop="1"/>
  </sheetData>
  <sheetProtection/>
  <mergeCells count="22">
    <mergeCell ref="A8:A10"/>
    <mergeCell ref="AP8:AP10"/>
    <mergeCell ref="A12:A14"/>
    <mergeCell ref="AP12:AP14"/>
    <mergeCell ref="A19:B19"/>
    <mergeCell ref="A20:B20"/>
    <mergeCell ref="X5:Z5"/>
    <mergeCell ref="AA5:AC5"/>
    <mergeCell ref="AD5:AF5"/>
    <mergeCell ref="AG5:AI5"/>
    <mergeCell ref="AJ5:AL5"/>
    <mergeCell ref="AM5:AP5"/>
    <mergeCell ref="A2:AP2"/>
    <mergeCell ref="A3:AP3"/>
    <mergeCell ref="A5:B6"/>
    <mergeCell ref="C5:E5"/>
    <mergeCell ref="F5:H5"/>
    <mergeCell ref="I5:K5"/>
    <mergeCell ref="L5:N5"/>
    <mergeCell ref="O5:Q5"/>
    <mergeCell ref="R5:T5"/>
    <mergeCell ref="U5:W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55" r:id="rId1"/>
  <headerFooter>
    <oddHeader xml:space="preserve">&amp;LCapítulo 3&amp;CESTADÍSTICAS UNALM 2018&amp;RPágina 52 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2"/>
  <sheetViews>
    <sheetView tabSelected="1" view="pageBreakPreview" zoomScale="60" zoomScaleNormal="91" zoomScalePageLayoutView="0" workbookViewId="0" topLeftCell="A15">
      <selection activeCell="C49" sqref="C49"/>
    </sheetView>
  </sheetViews>
  <sheetFormatPr defaultColWidth="8.8515625" defaultRowHeight="15"/>
  <cols>
    <col min="1" max="1" width="29.421875" style="2" customWidth="1" collapsed="1"/>
    <col min="2" max="2" width="24.7109375" style="2" customWidth="1" collapsed="1"/>
    <col min="3" max="38" width="4.8515625" style="2" customWidth="1" collapsed="1"/>
    <col min="39" max="40" width="5.421875" style="2" customWidth="1" collapsed="1"/>
    <col min="41" max="42" width="8.00390625" style="2" customWidth="1" collapsed="1"/>
    <col min="43" max="16384" width="10.7109375" style="2" customWidth="1" collapsed="1"/>
  </cols>
  <sheetData>
    <row r="1" spans="1:42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4" customFormat="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91"/>
      <c r="AL2" s="91"/>
      <c r="AM2" s="91"/>
      <c r="AN2" s="91"/>
      <c r="AO2" s="91"/>
      <c r="AP2" s="91"/>
    </row>
    <row r="3" spans="1:42" s="4" customFormat="1" ht="15.75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91"/>
      <c r="AL3" s="91"/>
      <c r="AM3" s="91"/>
      <c r="AN3" s="91"/>
      <c r="AO3" s="91"/>
      <c r="AP3" s="91"/>
    </row>
    <row r="4" spans="1:42" ht="5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6" customFormat="1" ht="32.25" customHeight="1">
      <c r="A5" s="7" t="s">
        <v>2</v>
      </c>
      <c r="B5" s="8" t="s">
        <v>3</v>
      </c>
      <c r="C5" s="9" t="s">
        <v>4</v>
      </c>
      <c r="D5" s="10"/>
      <c r="E5" s="11"/>
      <c r="F5" s="12" t="s">
        <v>5</v>
      </c>
      <c r="G5" s="10"/>
      <c r="H5" s="11"/>
      <c r="I5" s="12" t="s">
        <v>6</v>
      </c>
      <c r="J5" s="10"/>
      <c r="K5" s="13"/>
      <c r="L5" s="9" t="s">
        <v>7</v>
      </c>
      <c r="M5" s="10"/>
      <c r="N5" s="11"/>
      <c r="O5" s="12" t="s">
        <v>8</v>
      </c>
      <c r="P5" s="10"/>
      <c r="Q5" s="13"/>
      <c r="R5" s="12" t="s">
        <v>9</v>
      </c>
      <c r="S5" s="10"/>
      <c r="T5" s="13"/>
      <c r="U5" s="9" t="s">
        <v>41</v>
      </c>
      <c r="V5" s="10"/>
      <c r="W5" s="11"/>
      <c r="X5" s="12" t="s">
        <v>11</v>
      </c>
      <c r="Y5" s="10"/>
      <c r="Z5" s="13"/>
      <c r="AA5" s="12" t="s">
        <v>12</v>
      </c>
      <c r="AB5" s="10"/>
      <c r="AC5" s="13"/>
      <c r="AD5" s="9" t="s">
        <v>13</v>
      </c>
      <c r="AE5" s="10"/>
      <c r="AF5" s="11"/>
      <c r="AG5" s="12" t="s">
        <v>14</v>
      </c>
      <c r="AH5" s="10"/>
      <c r="AI5" s="13"/>
      <c r="AJ5" s="12" t="s">
        <v>15</v>
      </c>
      <c r="AK5" s="10"/>
      <c r="AL5" s="13"/>
      <c r="AM5" s="14" t="s">
        <v>16</v>
      </c>
      <c r="AN5" s="15"/>
      <c r="AO5" s="15"/>
      <c r="AP5" s="15"/>
    </row>
    <row r="6" spans="1:42" s="16" customFormat="1" ht="32.25" customHeight="1" thickBot="1">
      <c r="A6" s="17"/>
      <c r="B6" s="18"/>
      <c r="C6" s="19" t="s">
        <v>17</v>
      </c>
      <c r="D6" s="20" t="s">
        <v>18</v>
      </c>
      <c r="E6" s="21" t="s">
        <v>19</v>
      </c>
      <c r="F6" s="22" t="s">
        <v>17</v>
      </c>
      <c r="G6" s="20" t="s">
        <v>18</v>
      </c>
      <c r="H6" s="21" t="s">
        <v>19</v>
      </c>
      <c r="I6" s="22" t="s">
        <v>17</v>
      </c>
      <c r="J6" s="20" t="s">
        <v>18</v>
      </c>
      <c r="K6" s="23" t="s">
        <v>19</v>
      </c>
      <c r="L6" s="19" t="s">
        <v>17</v>
      </c>
      <c r="M6" s="20" t="s">
        <v>18</v>
      </c>
      <c r="N6" s="21" t="s">
        <v>19</v>
      </c>
      <c r="O6" s="22" t="s">
        <v>17</v>
      </c>
      <c r="P6" s="20" t="s">
        <v>18</v>
      </c>
      <c r="Q6" s="23" t="s">
        <v>19</v>
      </c>
      <c r="R6" s="22" t="s">
        <v>17</v>
      </c>
      <c r="S6" s="20" t="s">
        <v>18</v>
      </c>
      <c r="T6" s="23" t="s">
        <v>19</v>
      </c>
      <c r="U6" s="19" t="s">
        <v>17</v>
      </c>
      <c r="V6" s="20" t="s">
        <v>18</v>
      </c>
      <c r="W6" s="21" t="s">
        <v>19</v>
      </c>
      <c r="X6" s="22" t="s">
        <v>17</v>
      </c>
      <c r="Y6" s="20" t="s">
        <v>18</v>
      </c>
      <c r="Z6" s="23" t="s">
        <v>19</v>
      </c>
      <c r="AA6" s="22" t="s">
        <v>17</v>
      </c>
      <c r="AB6" s="20" t="s">
        <v>18</v>
      </c>
      <c r="AC6" s="23" t="s">
        <v>19</v>
      </c>
      <c r="AD6" s="19" t="s">
        <v>17</v>
      </c>
      <c r="AE6" s="20" t="s">
        <v>18</v>
      </c>
      <c r="AF6" s="21" t="s">
        <v>19</v>
      </c>
      <c r="AG6" s="22" t="s">
        <v>17</v>
      </c>
      <c r="AH6" s="20" t="s">
        <v>18</v>
      </c>
      <c r="AI6" s="23" t="s">
        <v>19</v>
      </c>
      <c r="AJ6" s="22" t="s">
        <v>17</v>
      </c>
      <c r="AK6" s="20" t="s">
        <v>18</v>
      </c>
      <c r="AL6" s="23" t="s">
        <v>19</v>
      </c>
      <c r="AM6" s="22" t="s">
        <v>17</v>
      </c>
      <c r="AN6" s="23" t="s">
        <v>18</v>
      </c>
      <c r="AO6" s="24" t="s">
        <v>42</v>
      </c>
      <c r="AP6" s="25" t="s">
        <v>43</v>
      </c>
    </row>
    <row r="7" spans="1:42" ht="32.25" customHeight="1" thickTop="1">
      <c r="A7" s="92" t="s">
        <v>22</v>
      </c>
      <c r="B7" s="93" t="s">
        <v>22</v>
      </c>
      <c r="C7" s="94">
        <v>44</v>
      </c>
      <c r="D7" s="95">
        <v>29</v>
      </c>
      <c r="E7" s="96">
        <f aca="true" t="shared" si="0" ref="E7:E18">C7+D7</f>
        <v>73</v>
      </c>
      <c r="F7" s="97">
        <v>8</v>
      </c>
      <c r="G7" s="95">
        <v>9</v>
      </c>
      <c r="H7" s="98">
        <f aca="true" t="shared" si="1" ref="H7:H18">F7+G7</f>
        <v>17</v>
      </c>
      <c r="I7" s="97">
        <v>2</v>
      </c>
      <c r="J7" s="95">
        <v>0</v>
      </c>
      <c r="K7" s="96">
        <f aca="true" t="shared" si="2" ref="K7:K18">I7+J7</f>
        <v>2</v>
      </c>
      <c r="L7" s="94">
        <v>0</v>
      </c>
      <c r="M7" s="95">
        <v>0</v>
      </c>
      <c r="N7" s="98">
        <f aca="true" t="shared" si="3" ref="N7:N18">L7+M7</f>
        <v>0</v>
      </c>
      <c r="O7" s="97">
        <v>0</v>
      </c>
      <c r="P7" s="95">
        <v>0</v>
      </c>
      <c r="Q7" s="96">
        <f aca="true" t="shared" si="4" ref="Q7:Q18">O7+P7</f>
        <v>0</v>
      </c>
      <c r="R7" s="97">
        <v>0</v>
      </c>
      <c r="S7" s="95">
        <v>0</v>
      </c>
      <c r="T7" s="96">
        <f aca="true" t="shared" si="5" ref="T7:T18">R7+S7</f>
        <v>0</v>
      </c>
      <c r="U7" s="97">
        <v>0</v>
      </c>
      <c r="V7" s="95">
        <v>0</v>
      </c>
      <c r="W7" s="96">
        <f>U7++V7</f>
        <v>0</v>
      </c>
      <c r="X7" s="97">
        <v>0</v>
      </c>
      <c r="Y7" s="95">
        <v>0</v>
      </c>
      <c r="Z7" s="96">
        <f>X7+Y7</f>
        <v>0</v>
      </c>
      <c r="AA7" s="97">
        <v>0</v>
      </c>
      <c r="AB7" s="95">
        <v>0</v>
      </c>
      <c r="AC7" s="96">
        <f aca="true" t="shared" si="6" ref="AC7:AC18">AA7+AB7</f>
        <v>0</v>
      </c>
      <c r="AD7" s="94">
        <v>1</v>
      </c>
      <c r="AE7" s="95">
        <v>0</v>
      </c>
      <c r="AF7" s="96">
        <f aca="true" t="shared" si="7" ref="AF7:AF18">AD7+AE7</f>
        <v>1</v>
      </c>
      <c r="AG7" s="97">
        <v>0</v>
      </c>
      <c r="AH7" s="95">
        <v>0</v>
      </c>
      <c r="AI7" s="96">
        <f aca="true" t="shared" si="8" ref="AI7:AI18">AG7+AH7</f>
        <v>0</v>
      </c>
      <c r="AJ7" s="97">
        <v>0</v>
      </c>
      <c r="AK7" s="95">
        <v>0</v>
      </c>
      <c r="AL7" s="96">
        <f aca="true" t="shared" si="9" ref="AL7:AL17">AJ7+AK7</f>
        <v>0</v>
      </c>
      <c r="AM7" s="99">
        <f>AJ7+AG7+AD7+AA7+X7+U7+R7+O7+L7+I7+F7+C7</f>
        <v>55</v>
      </c>
      <c r="AN7" s="96">
        <f>AK7+AH7+AE7+Y7+V7+S7+P7+M7+J7+G7+D7</f>
        <v>38</v>
      </c>
      <c r="AO7" s="100">
        <f>AM7+AN7</f>
        <v>93</v>
      </c>
      <c r="AP7" s="101">
        <f>AM7+AN7</f>
        <v>93</v>
      </c>
    </row>
    <row r="8" spans="1:42" ht="32.25" customHeight="1">
      <c r="A8" s="37" t="s">
        <v>23</v>
      </c>
      <c r="B8" s="38" t="s">
        <v>24</v>
      </c>
      <c r="C8" s="39">
        <v>10</v>
      </c>
      <c r="D8" s="40">
        <v>14</v>
      </c>
      <c r="E8" s="41">
        <f t="shared" si="0"/>
        <v>24</v>
      </c>
      <c r="F8" s="42">
        <v>4</v>
      </c>
      <c r="G8" s="40">
        <v>2</v>
      </c>
      <c r="H8" s="43">
        <f t="shared" si="1"/>
        <v>6</v>
      </c>
      <c r="I8" s="42">
        <v>1</v>
      </c>
      <c r="J8" s="40">
        <v>0</v>
      </c>
      <c r="K8" s="41">
        <f t="shared" si="2"/>
        <v>1</v>
      </c>
      <c r="L8" s="39">
        <v>0</v>
      </c>
      <c r="M8" s="40">
        <v>0</v>
      </c>
      <c r="N8" s="43">
        <f t="shared" si="3"/>
        <v>0</v>
      </c>
      <c r="O8" s="42">
        <v>0</v>
      </c>
      <c r="P8" s="40">
        <v>0</v>
      </c>
      <c r="Q8" s="41">
        <f t="shared" si="4"/>
        <v>0</v>
      </c>
      <c r="R8" s="42">
        <v>0</v>
      </c>
      <c r="S8" s="40">
        <v>0</v>
      </c>
      <c r="T8" s="41">
        <f t="shared" si="5"/>
        <v>0</v>
      </c>
      <c r="U8" s="42">
        <v>1</v>
      </c>
      <c r="V8" s="40">
        <v>0</v>
      </c>
      <c r="W8" s="41">
        <f aca="true" t="shared" si="10" ref="W8:W18">U8+V8</f>
        <v>1</v>
      </c>
      <c r="X8" s="42">
        <v>0</v>
      </c>
      <c r="Y8" s="40">
        <v>0</v>
      </c>
      <c r="Z8" s="41">
        <f aca="true" t="shared" si="11" ref="Z8:Z18">X8+Y8</f>
        <v>0</v>
      </c>
      <c r="AA8" s="42">
        <v>0</v>
      </c>
      <c r="AB8" s="40">
        <v>0</v>
      </c>
      <c r="AC8" s="41">
        <f t="shared" si="6"/>
        <v>0</v>
      </c>
      <c r="AD8" s="39">
        <v>0</v>
      </c>
      <c r="AE8" s="40">
        <v>0</v>
      </c>
      <c r="AF8" s="41">
        <f t="shared" si="7"/>
        <v>0</v>
      </c>
      <c r="AG8" s="42">
        <v>0</v>
      </c>
      <c r="AH8" s="40">
        <v>0</v>
      </c>
      <c r="AI8" s="41">
        <f t="shared" si="8"/>
        <v>0</v>
      </c>
      <c r="AJ8" s="42">
        <v>0</v>
      </c>
      <c r="AK8" s="40">
        <v>0</v>
      </c>
      <c r="AL8" s="41">
        <f t="shared" si="9"/>
        <v>0</v>
      </c>
      <c r="AM8" s="44">
        <f>AJ8+AG8+AD8+X8+U8+R8+O8+L8+I8+F8+C8</f>
        <v>16</v>
      </c>
      <c r="AN8" s="41">
        <f aca="true" t="shared" si="12" ref="AN8:AN18">AK8+AH8+AE8+AB8+Y8+V8+S8+P8+M8+J8+G8+D8</f>
        <v>16</v>
      </c>
      <c r="AO8" s="45">
        <f aca="true" t="shared" si="13" ref="AO8:AO18">AM8+AN8</f>
        <v>32</v>
      </c>
      <c r="AP8" s="46">
        <f>AO8+AO9+AO10</f>
        <v>90</v>
      </c>
    </row>
    <row r="9" spans="1:42" ht="32.25" customHeight="1">
      <c r="A9" s="37"/>
      <c r="B9" s="47" t="s">
        <v>25</v>
      </c>
      <c r="C9" s="102">
        <v>9</v>
      </c>
      <c r="D9" s="103">
        <v>11</v>
      </c>
      <c r="E9" s="104">
        <f t="shared" si="0"/>
        <v>20</v>
      </c>
      <c r="F9" s="105">
        <v>2</v>
      </c>
      <c r="G9" s="103">
        <v>3</v>
      </c>
      <c r="H9" s="106">
        <f t="shared" si="1"/>
        <v>5</v>
      </c>
      <c r="I9" s="105">
        <v>1</v>
      </c>
      <c r="J9" s="103">
        <v>0</v>
      </c>
      <c r="K9" s="104">
        <f t="shared" si="2"/>
        <v>1</v>
      </c>
      <c r="L9" s="102">
        <v>0</v>
      </c>
      <c r="M9" s="103">
        <v>0</v>
      </c>
      <c r="N9" s="106">
        <f t="shared" si="3"/>
        <v>0</v>
      </c>
      <c r="O9" s="105">
        <v>1</v>
      </c>
      <c r="P9" s="103">
        <v>0</v>
      </c>
      <c r="Q9" s="104">
        <f t="shared" si="4"/>
        <v>1</v>
      </c>
      <c r="R9" s="105">
        <v>0</v>
      </c>
      <c r="S9" s="103">
        <v>0</v>
      </c>
      <c r="T9" s="104">
        <f t="shared" si="5"/>
        <v>0</v>
      </c>
      <c r="U9" s="105">
        <v>0</v>
      </c>
      <c r="V9" s="103">
        <v>0</v>
      </c>
      <c r="W9" s="104">
        <f t="shared" si="10"/>
        <v>0</v>
      </c>
      <c r="X9" s="105">
        <v>0</v>
      </c>
      <c r="Y9" s="103">
        <v>0</v>
      </c>
      <c r="Z9" s="104">
        <f>X9+Y9</f>
        <v>0</v>
      </c>
      <c r="AA9" s="105">
        <v>0</v>
      </c>
      <c r="AB9" s="103">
        <v>3</v>
      </c>
      <c r="AC9" s="104">
        <f t="shared" si="6"/>
        <v>3</v>
      </c>
      <c r="AD9" s="102">
        <v>0</v>
      </c>
      <c r="AE9" s="103">
        <v>2</v>
      </c>
      <c r="AF9" s="104">
        <f t="shared" si="7"/>
        <v>2</v>
      </c>
      <c r="AG9" s="105">
        <v>0</v>
      </c>
      <c r="AH9" s="103">
        <v>0</v>
      </c>
      <c r="AI9" s="104">
        <f t="shared" si="8"/>
        <v>0</v>
      </c>
      <c r="AJ9" s="105">
        <v>0</v>
      </c>
      <c r="AK9" s="103">
        <v>0</v>
      </c>
      <c r="AL9" s="104">
        <f t="shared" si="9"/>
        <v>0</v>
      </c>
      <c r="AM9" s="107">
        <f aca="true" t="shared" si="14" ref="AM9:AM18">AJ9+AG9+AD9+AA9+X9+U9+R9+O9+L9+I9+F9+C9</f>
        <v>13</v>
      </c>
      <c r="AN9" s="104">
        <f t="shared" si="12"/>
        <v>19</v>
      </c>
      <c r="AO9" s="108">
        <f t="shared" si="13"/>
        <v>32</v>
      </c>
      <c r="AP9" s="46"/>
    </row>
    <row r="10" spans="1:42" ht="32.25" customHeight="1">
      <c r="A10" s="37"/>
      <c r="B10" s="55" t="s">
        <v>26</v>
      </c>
      <c r="C10" s="56">
        <v>8</v>
      </c>
      <c r="D10" s="57">
        <v>12</v>
      </c>
      <c r="E10" s="58">
        <f t="shared" si="0"/>
        <v>20</v>
      </c>
      <c r="F10" s="59">
        <v>1</v>
      </c>
      <c r="G10" s="57">
        <v>4</v>
      </c>
      <c r="H10" s="60">
        <f t="shared" si="1"/>
        <v>5</v>
      </c>
      <c r="I10" s="59">
        <v>0</v>
      </c>
      <c r="J10" s="57">
        <v>0</v>
      </c>
      <c r="K10" s="58">
        <f t="shared" si="2"/>
        <v>0</v>
      </c>
      <c r="L10" s="56">
        <v>0</v>
      </c>
      <c r="M10" s="57">
        <v>0</v>
      </c>
      <c r="N10" s="60">
        <f t="shared" si="3"/>
        <v>0</v>
      </c>
      <c r="O10" s="59">
        <v>0</v>
      </c>
      <c r="P10" s="57">
        <v>0</v>
      </c>
      <c r="Q10" s="58">
        <f t="shared" si="4"/>
        <v>0</v>
      </c>
      <c r="R10" s="59">
        <v>0</v>
      </c>
      <c r="S10" s="57">
        <v>0</v>
      </c>
      <c r="T10" s="58">
        <f t="shared" si="5"/>
        <v>0</v>
      </c>
      <c r="U10" s="59">
        <v>0</v>
      </c>
      <c r="V10" s="57">
        <v>0</v>
      </c>
      <c r="W10" s="58">
        <f t="shared" si="10"/>
        <v>0</v>
      </c>
      <c r="X10" s="59">
        <v>0</v>
      </c>
      <c r="Y10" s="57">
        <v>0</v>
      </c>
      <c r="Z10" s="58">
        <f t="shared" si="11"/>
        <v>0</v>
      </c>
      <c r="AA10" s="59">
        <v>0</v>
      </c>
      <c r="AB10" s="57">
        <v>0</v>
      </c>
      <c r="AC10" s="58">
        <f t="shared" si="6"/>
        <v>0</v>
      </c>
      <c r="AD10" s="56">
        <v>0</v>
      </c>
      <c r="AE10" s="57">
        <v>0</v>
      </c>
      <c r="AF10" s="58">
        <f t="shared" si="7"/>
        <v>0</v>
      </c>
      <c r="AG10" s="59">
        <v>0</v>
      </c>
      <c r="AH10" s="57">
        <v>1</v>
      </c>
      <c r="AI10" s="58">
        <f t="shared" si="8"/>
        <v>1</v>
      </c>
      <c r="AJ10" s="59">
        <v>0</v>
      </c>
      <c r="AK10" s="57">
        <v>0</v>
      </c>
      <c r="AL10" s="58">
        <f t="shared" si="9"/>
        <v>0</v>
      </c>
      <c r="AM10" s="107">
        <f t="shared" si="14"/>
        <v>9</v>
      </c>
      <c r="AN10" s="104">
        <f t="shared" si="12"/>
        <v>17</v>
      </c>
      <c r="AO10" s="108">
        <f t="shared" si="13"/>
        <v>26</v>
      </c>
      <c r="AP10" s="46"/>
    </row>
    <row r="11" spans="1:42" ht="32.25" customHeight="1">
      <c r="A11" s="63" t="s">
        <v>27</v>
      </c>
      <c r="B11" s="64" t="s">
        <v>28</v>
      </c>
      <c r="C11" s="65">
        <v>16</v>
      </c>
      <c r="D11" s="66">
        <v>9</v>
      </c>
      <c r="E11" s="67">
        <f t="shared" si="0"/>
        <v>25</v>
      </c>
      <c r="F11" s="68">
        <v>3</v>
      </c>
      <c r="G11" s="66">
        <v>3</v>
      </c>
      <c r="H11" s="69">
        <f t="shared" si="1"/>
        <v>6</v>
      </c>
      <c r="I11" s="68">
        <v>1</v>
      </c>
      <c r="J11" s="66">
        <v>0</v>
      </c>
      <c r="K11" s="67">
        <f t="shared" si="2"/>
        <v>1</v>
      </c>
      <c r="L11" s="65">
        <v>0</v>
      </c>
      <c r="M11" s="66">
        <v>0</v>
      </c>
      <c r="N11" s="69">
        <f t="shared" si="3"/>
        <v>0</v>
      </c>
      <c r="O11" s="68">
        <v>0</v>
      </c>
      <c r="P11" s="66">
        <v>0</v>
      </c>
      <c r="Q11" s="67">
        <f t="shared" si="4"/>
        <v>0</v>
      </c>
      <c r="R11" s="68">
        <v>0</v>
      </c>
      <c r="S11" s="66">
        <v>0</v>
      </c>
      <c r="T11" s="67">
        <f t="shared" si="5"/>
        <v>0</v>
      </c>
      <c r="U11" s="68">
        <v>0</v>
      </c>
      <c r="V11" s="66">
        <v>0</v>
      </c>
      <c r="W11" s="67">
        <f t="shared" si="10"/>
        <v>0</v>
      </c>
      <c r="X11" s="68">
        <v>0</v>
      </c>
      <c r="Y11" s="66">
        <v>0</v>
      </c>
      <c r="Z11" s="67">
        <f t="shared" si="11"/>
        <v>0</v>
      </c>
      <c r="AA11" s="68">
        <v>0</v>
      </c>
      <c r="AB11" s="66">
        <v>0</v>
      </c>
      <c r="AC11" s="67">
        <f t="shared" si="6"/>
        <v>0</v>
      </c>
      <c r="AD11" s="65">
        <v>0</v>
      </c>
      <c r="AE11" s="66">
        <v>0</v>
      </c>
      <c r="AF11" s="67">
        <f t="shared" si="7"/>
        <v>0</v>
      </c>
      <c r="AG11" s="68">
        <v>0</v>
      </c>
      <c r="AH11" s="66">
        <v>0</v>
      </c>
      <c r="AI11" s="67">
        <f t="shared" si="8"/>
        <v>0</v>
      </c>
      <c r="AJ11" s="68">
        <v>0</v>
      </c>
      <c r="AK11" s="66">
        <v>0</v>
      </c>
      <c r="AL11" s="67">
        <f t="shared" si="9"/>
        <v>0</v>
      </c>
      <c r="AM11" s="75">
        <f t="shared" si="14"/>
        <v>20</v>
      </c>
      <c r="AN11" s="67">
        <f t="shared" si="12"/>
        <v>12</v>
      </c>
      <c r="AO11" s="70">
        <f t="shared" si="13"/>
        <v>32</v>
      </c>
      <c r="AP11" s="71">
        <f>AN11+AM11</f>
        <v>32</v>
      </c>
    </row>
    <row r="12" spans="1:42" ht="32.25" customHeight="1">
      <c r="A12" s="37" t="s">
        <v>29</v>
      </c>
      <c r="B12" s="38" t="s">
        <v>30</v>
      </c>
      <c r="C12" s="39">
        <v>7</v>
      </c>
      <c r="D12" s="40">
        <v>17</v>
      </c>
      <c r="E12" s="41">
        <f t="shared" si="0"/>
        <v>24</v>
      </c>
      <c r="F12" s="42">
        <v>2</v>
      </c>
      <c r="G12" s="40">
        <v>4</v>
      </c>
      <c r="H12" s="43">
        <f t="shared" si="1"/>
        <v>6</v>
      </c>
      <c r="I12" s="42">
        <v>1</v>
      </c>
      <c r="J12" s="40">
        <v>0</v>
      </c>
      <c r="K12" s="41">
        <f t="shared" si="2"/>
        <v>1</v>
      </c>
      <c r="L12" s="39">
        <v>0</v>
      </c>
      <c r="M12" s="40">
        <v>0</v>
      </c>
      <c r="N12" s="43">
        <f t="shared" si="3"/>
        <v>0</v>
      </c>
      <c r="O12" s="42">
        <v>0</v>
      </c>
      <c r="P12" s="40">
        <v>0</v>
      </c>
      <c r="Q12" s="41">
        <f t="shared" si="4"/>
        <v>0</v>
      </c>
      <c r="R12" s="42">
        <v>0</v>
      </c>
      <c r="S12" s="40">
        <v>0</v>
      </c>
      <c r="T12" s="41">
        <f t="shared" si="5"/>
        <v>0</v>
      </c>
      <c r="U12" s="42">
        <v>0</v>
      </c>
      <c r="V12" s="40">
        <v>0</v>
      </c>
      <c r="W12" s="41">
        <f t="shared" si="10"/>
        <v>0</v>
      </c>
      <c r="X12" s="42">
        <v>0</v>
      </c>
      <c r="Y12" s="40">
        <v>0</v>
      </c>
      <c r="Z12" s="41">
        <f t="shared" si="11"/>
        <v>0</v>
      </c>
      <c r="AA12" s="42">
        <v>0</v>
      </c>
      <c r="AB12" s="40">
        <v>0</v>
      </c>
      <c r="AC12" s="41">
        <f t="shared" si="6"/>
        <v>0</v>
      </c>
      <c r="AD12" s="39">
        <v>0</v>
      </c>
      <c r="AE12" s="40">
        <v>0</v>
      </c>
      <c r="AF12" s="41">
        <f t="shared" si="7"/>
        <v>0</v>
      </c>
      <c r="AG12" s="42">
        <v>0</v>
      </c>
      <c r="AH12" s="40">
        <v>0</v>
      </c>
      <c r="AI12" s="41">
        <f t="shared" si="8"/>
        <v>0</v>
      </c>
      <c r="AJ12" s="42">
        <v>0</v>
      </c>
      <c r="AK12" s="40">
        <v>0</v>
      </c>
      <c r="AL12" s="41">
        <f t="shared" si="9"/>
        <v>0</v>
      </c>
      <c r="AM12" s="44">
        <f t="shared" si="14"/>
        <v>10</v>
      </c>
      <c r="AN12" s="41">
        <f t="shared" si="12"/>
        <v>21</v>
      </c>
      <c r="AO12" s="45">
        <f t="shared" si="13"/>
        <v>31</v>
      </c>
      <c r="AP12" s="46">
        <f>AO12+AO13+AO14</f>
        <v>75</v>
      </c>
    </row>
    <row r="13" spans="1:42" ht="32.25" customHeight="1">
      <c r="A13" s="37"/>
      <c r="B13" s="47" t="s">
        <v>31</v>
      </c>
      <c r="C13" s="48">
        <v>2</v>
      </c>
      <c r="D13" s="49">
        <v>11</v>
      </c>
      <c r="E13" s="50">
        <f t="shared" si="0"/>
        <v>13</v>
      </c>
      <c r="F13" s="51">
        <v>1</v>
      </c>
      <c r="G13" s="49">
        <v>4</v>
      </c>
      <c r="H13" s="52">
        <f t="shared" si="1"/>
        <v>5</v>
      </c>
      <c r="I13" s="51">
        <v>0</v>
      </c>
      <c r="J13" s="49">
        <v>0</v>
      </c>
      <c r="K13" s="50">
        <f t="shared" si="2"/>
        <v>0</v>
      </c>
      <c r="L13" s="48">
        <v>0</v>
      </c>
      <c r="M13" s="49">
        <v>0</v>
      </c>
      <c r="N13" s="52">
        <f t="shared" si="3"/>
        <v>0</v>
      </c>
      <c r="O13" s="51">
        <v>0</v>
      </c>
      <c r="P13" s="49">
        <v>0</v>
      </c>
      <c r="Q13" s="50">
        <f t="shared" si="4"/>
        <v>0</v>
      </c>
      <c r="R13" s="51">
        <v>0</v>
      </c>
      <c r="S13" s="49">
        <v>0</v>
      </c>
      <c r="T13" s="50">
        <f t="shared" si="5"/>
        <v>0</v>
      </c>
      <c r="U13" s="51">
        <v>0</v>
      </c>
      <c r="V13" s="49">
        <v>0</v>
      </c>
      <c r="W13" s="50">
        <f t="shared" si="10"/>
        <v>0</v>
      </c>
      <c r="X13" s="51">
        <v>0</v>
      </c>
      <c r="Y13" s="49">
        <v>0</v>
      </c>
      <c r="Z13" s="50">
        <f t="shared" si="11"/>
        <v>0</v>
      </c>
      <c r="AA13" s="51">
        <v>0</v>
      </c>
      <c r="AB13" s="49">
        <v>0</v>
      </c>
      <c r="AC13" s="50">
        <f t="shared" si="6"/>
        <v>0</v>
      </c>
      <c r="AD13" s="48">
        <v>0</v>
      </c>
      <c r="AE13" s="49">
        <v>0</v>
      </c>
      <c r="AF13" s="50">
        <f t="shared" si="7"/>
        <v>0</v>
      </c>
      <c r="AG13" s="51">
        <v>0</v>
      </c>
      <c r="AH13" s="49">
        <v>0</v>
      </c>
      <c r="AI13" s="50">
        <f t="shared" si="8"/>
        <v>0</v>
      </c>
      <c r="AJ13" s="105">
        <v>0</v>
      </c>
      <c r="AK13" s="103">
        <v>0</v>
      </c>
      <c r="AL13" s="104">
        <f t="shared" si="9"/>
        <v>0</v>
      </c>
      <c r="AM13" s="53">
        <f t="shared" si="14"/>
        <v>3</v>
      </c>
      <c r="AN13" s="50">
        <f t="shared" si="12"/>
        <v>15</v>
      </c>
      <c r="AO13" s="54">
        <f t="shared" si="13"/>
        <v>18</v>
      </c>
      <c r="AP13" s="46"/>
    </row>
    <row r="14" spans="1:42" ht="32.25" customHeight="1">
      <c r="A14" s="37"/>
      <c r="B14" s="55" t="s">
        <v>32</v>
      </c>
      <c r="C14" s="56">
        <v>13</v>
      </c>
      <c r="D14" s="57">
        <v>7</v>
      </c>
      <c r="E14" s="58">
        <f t="shared" si="0"/>
        <v>20</v>
      </c>
      <c r="F14" s="59">
        <v>1</v>
      </c>
      <c r="G14" s="57">
        <v>4</v>
      </c>
      <c r="H14" s="60">
        <f t="shared" si="1"/>
        <v>5</v>
      </c>
      <c r="I14" s="59">
        <v>0</v>
      </c>
      <c r="J14" s="57">
        <v>1</v>
      </c>
      <c r="K14" s="58">
        <f t="shared" si="2"/>
        <v>1</v>
      </c>
      <c r="L14" s="56">
        <v>0</v>
      </c>
      <c r="M14" s="57">
        <v>0</v>
      </c>
      <c r="N14" s="60">
        <f t="shared" si="3"/>
        <v>0</v>
      </c>
      <c r="O14" s="59">
        <v>0</v>
      </c>
      <c r="P14" s="57">
        <v>0</v>
      </c>
      <c r="Q14" s="58">
        <f t="shared" si="4"/>
        <v>0</v>
      </c>
      <c r="R14" s="59">
        <v>0</v>
      </c>
      <c r="S14" s="57">
        <v>0</v>
      </c>
      <c r="T14" s="58">
        <f t="shared" si="5"/>
        <v>0</v>
      </c>
      <c r="U14" s="59">
        <v>0</v>
      </c>
      <c r="V14" s="57">
        <v>0</v>
      </c>
      <c r="W14" s="58">
        <f t="shared" si="10"/>
        <v>0</v>
      </c>
      <c r="X14" s="59">
        <v>0</v>
      </c>
      <c r="Y14" s="57">
        <v>0</v>
      </c>
      <c r="Z14" s="58">
        <f>X14+Y14</f>
        <v>0</v>
      </c>
      <c r="AA14" s="59">
        <v>0</v>
      </c>
      <c r="AB14" s="57">
        <v>0</v>
      </c>
      <c r="AC14" s="58">
        <f t="shared" si="6"/>
        <v>0</v>
      </c>
      <c r="AD14" s="56">
        <v>0</v>
      </c>
      <c r="AE14" s="57">
        <v>0</v>
      </c>
      <c r="AF14" s="58">
        <f t="shared" si="7"/>
        <v>0</v>
      </c>
      <c r="AG14" s="59">
        <v>0</v>
      </c>
      <c r="AH14" s="57">
        <v>0</v>
      </c>
      <c r="AI14" s="58">
        <f t="shared" si="8"/>
        <v>0</v>
      </c>
      <c r="AJ14" s="59">
        <v>0</v>
      </c>
      <c r="AK14" s="57">
        <v>0</v>
      </c>
      <c r="AL14" s="58">
        <f t="shared" si="9"/>
        <v>0</v>
      </c>
      <c r="AM14" s="61">
        <f t="shared" si="14"/>
        <v>14</v>
      </c>
      <c r="AN14" s="58">
        <f t="shared" si="12"/>
        <v>12</v>
      </c>
      <c r="AO14" s="62">
        <f t="shared" si="13"/>
        <v>26</v>
      </c>
      <c r="AP14" s="46"/>
    </row>
    <row r="15" spans="1:42" ht="32.25" customHeight="1">
      <c r="A15" s="63" t="s">
        <v>33</v>
      </c>
      <c r="B15" s="64" t="s">
        <v>33</v>
      </c>
      <c r="C15" s="65">
        <v>8</v>
      </c>
      <c r="D15" s="66">
        <v>24</v>
      </c>
      <c r="E15" s="67">
        <f t="shared" si="0"/>
        <v>32</v>
      </c>
      <c r="F15" s="68">
        <v>3</v>
      </c>
      <c r="G15" s="66">
        <v>5</v>
      </c>
      <c r="H15" s="69">
        <f t="shared" si="1"/>
        <v>8</v>
      </c>
      <c r="I15" s="68">
        <v>0</v>
      </c>
      <c r="J15" s="66">
        <v>0</v>
      </c>
      <c r="K15" s="67">
        <f t="shared" si="2"/>
        <v>0</v>
      </c>
      <c r="L15" s="65">
        <v>0</v>
      </c>
      <c r="M15" s="66">
        <v>0</v>
      </c>
      <c r="N15" s="69">
        <f t="shared" si="3"/>
        <v>0</v>
      </c>
      <c r="O15" s="68">
        <v>0</v>
      </c>
      <c r="P15" s="66">
        <v>0</v>
      </c>
      <c r="Q15" s="67">
        <f t="shared" si="4"/>
        <v>0</v>
      </c>
      <c r="R15" s="68">
        <v>0</v>
      </c>
      <c r="S15" s="66">
        <v>0</v>
      </c>
      <c r="T15" s="67">
        <f t="shared" si="5"/>
        <v>0</v>
      </c>
      <c r="U15" s="68">
        <v>0</v>
      </c>
      <c r="V15" s="66">
        <v>0</v>
      </c>
      <c r="W15" s="67">
        <f t="shared" si="10"/>
        <v>0</v>
      </c>
      <c r="X15" s="68">
        <v>0</v>
      </c>
      <c r="Y15" s="66">
        <v>0</v>
      </c>
      <c r="Z15" s="67">
        <f t="shared" si="11"/>
        <v>0</v>
      </c>
      <c r="AA15" s="68">
        <v>0</v>
      </c>
      <c r="AB15" s="66">
        <v>0</v>
      </c>
      <c r="AC15" s="67">
        <f t="shared" si="6"/>
        <v>0</v>
      </c>
      <c r="AD15" s="65">
        <v>0</v>
      </c>
      <c r="AE15" s="66">
        <v>0</v>
      </c>
      <c r="AF15" s="67">
        <f t="shared" si="7"/>
        <v>0</v>
      </c>
      <c r="AG15" s="68">
        <v>0</v>
      </c>
      <c r="AH15" s="66">
        <v>0</v>
      </c>
      <c r="AI15" s="67">
        <f t="shared" si="8"/>
        <v>0</v>
      </c>
      <c r="AJ15" s="68">
        <v>0</v>
      </c>
      <c r="AK15" s="66">
        <v>0</v>
      </c>
      <c r="AL15" s="67">
        <f t="shared" si="9"/>
        <v>0</v>
      </c>
      <c r="AM15" s="61">
        <f t="shared" si="14"/>
        <v>11</v>
      </c>
      <c r="AN15" s="58">
        <f t="shared" si="12"/>
        <v>29</v>
      </c>
      <c r="AO15" s="62">
        <f t="shared" si="13"/>
        <v>40</v>
      </c>
      <c r="AP15" s="71">
        <f>AM15+AN15</f>
        <v>40</v>
      </c>
    </row>
    <row r="16" spans="1:42" ht="32.25" customHeight="1">
      <c r="A16" s="63" t="s">
        <v>34</v>
      </c>
      <c r="B16" s="64" t="s">
        <v>34</v>
      </c>
      <c r="C16" s="65">
        <v>24</v>
      </c>
      <c r="D16" s="66">
        <v>16</v>
      </c>
      <c r="E16" s="67">
        <f t="shared" si="0"/>
        <v>40</v>
      </c>
      <c r="F16" s="68">
        <v>5</v>
      </c>
      <c r="G16" s="66">
        <v>6</v>
      </c>
      <c r="H16" s="69">
        <f t="shared" si="1"/>
        <v>11</v>
      </c>
      <c r="I16" s="68">
        <v>0</v>
      </c>
      <c r="J16" s="66">
        <v>1</v>
      </c>
      <c r="K16" s="67">
        <f t="shared" si="2"/>
        <v>1</v>
      </c>
      <c r="L16" s="65">
        <v>0</v>
      </c>
      <c r="M16" s="66">
        <v>0</v>
      </c>
      <c r="N16" s="69">
        <f t="shared" si="3"/>
        <v>0</v>
      </c>
      <c r="O16" s="68">
        <v>0</v>
      </c>
      <c r="P16" s="66">
        <v>0</v>
      </c>
      <c r="Q16" s="67">
        <f t="shared" si="4"/>
        <v>0</v>
      </c>
      <c r="R16" s="68">
        <v>0</v>
      </c>
      <c r="S16" s="66">
        <v>0</v>
      </c>
      <c r="T16" s="67">
        <f t="shared" si="5"/>
        <v>0</v>
      </c>
      <c r="U16" s="68">
        <v>0</v>
      </c>
      <c r="V16" s="66">
        <v>0</v>
      </c>
      <c r="W16" s="67">
        <f t="shared" si="10"/>
        <v>0</v>
      </c>
      <c r="X16" s="68">
        <v>0</v>
      </c>
      <c r="Y16" s="66">
        <v>0</v>
      </c>
      <c r="Z16" s="67">
        <f t="shared" si="11"/>
        <v>0</v>
      </c>
      <c r="AA16" s="68">
        <v>0</v>
      </c>
      <c r="AB16" s="66">
        <v>0</v>
      </c>
      <c r="AC16" s="67">
        <f t="shared" si="6"/>
        <v>0</v>
      </c>
      <c r="AD16" s="65">
        <v>0</v>
      </c>
      <c r="AE16" s="66">
        <v>0</v>
      </c>
      <c r="AF16" s="67">
        <f t="shared" si="7"/>
        <v>0</v>
      </c>
      <c r="AG16" s="68">
        <v>0</v>
      </c>
      <c r="AH16" s="66">
        <v>0</v>
      </c>
      <c r="AI16" s="67">
        <f t="shared" si="8"/>
        <v>0</v>
      </c>
      <c r="AJ16" s="68">
        <v>0</v>
      </c>
      <c r="AK16" s="66">
        <v>0</v>
      </c>
      <c r="AL16" s="67">
        <f t="shared" si="9"/>
        <v>0</v>
      </c>
      <c r="AM16" s="61">
        <f t="shared" si="14"/>
        <v>29</v>
      </c>
      <c r="AN16" s="58">
        <f t="shared" si="12"/>
        <v>23</v>
      </c>
      <c r="AO16" s="62">
        <f t="shared" si="13"/>
        <v>52</v>
      </c>
      <c r="AP16" s="71">
        <f>AN16+AM16</f>
        <v>52</v>
      </c>
    </row>
    <row r="17" spans="1:42" ht="32.25" customHeight="1">
      <c r="A17" s="63" t="s">
        <v>35</v>
      </c>
      <c r="B17" s="64" t="s">
        <v>35</v>
      </c>
      <c r="C17" s="65">
        <v>15</v>
      </c>
      <c r="D17" s="66">
        <v>6</v>
      </c>
      <c r="E17" s="67">
        <f t="shared" si="0"/>
        <v>21</v>
      </c>
      <c r="F17" s="68">
        <v>4</v>
      </c>
      <c r="G17" s="66">
        <v>4</v>
      </c>
      <c r="H17" s="69">
        <f t="shared" si="1"/>
        <v>8</v>
      </c>
      <c r="I17" s="68">
        <v>1</v>
      </c>
      <c r="J17" s="66">
        <v>0</v>
      </c>
      <c r="K17" s="67">
        <f t="shared" si="2"/>
        <v>1</v>
      </c>
      <c r="L17" s="65">
        <v>0</v>
      </c>
      <c r="M17" s="66">
        <v>0</v>
      </c>
      <c r="N17" s="69">
        <f t="shared" si="3"/>
        <v>0</v>
      </c>
      <c r="O17" s="68">
        <v>0</v>
      </c>
      <c r="P17" s="66">
        <v>0</v>
      </c>
      <c r="Q17" s="67">
        <f t="shared" si="4"/>
        <v>0</v>
      </c>
      <c r="R17" s="68">
        <v>0</v>
      </c>
      <c r="S17" s="66">
        <v>0</v>
      </c>
      <c r="T17" s="67">
        <f t="shared" si="5"/>
        <v>0</v>
      </c>
      <c r="U17" s="68">
        <v>0</v>
      </c>
      <c r="V17" s="66">
        <v>0</v>
      </c>
      <c r="W17" s="67">
        <f t="shared" si="10"/>
        <v>0</v>
      </c>
      <c r="X17" s="68">
        <v>0</v>
      </c>
      <c r="Y17" s="66">
        <v>0</v>
      </c>
      <c r="Z17" s="67">
        <f t="shared" si="11"/>
        <v>0</v>
      </c>
      <c r="AA17" s="68">
        <v>0</v>
      </c>
      <c r="AB17" s="66">
        <v>0</v>
      </c>
      <c r="AC17" s="67">
        <f t="shared" si="6"/>
        <v>0</v>
      </c>
      <c r="AD17" s="65">
        <v>0</v>
      </c>
      <c r="AE17" s="66">
        <v>0</v>
      </c>
      <c r="AF17" s="67">
        <f t="shared" si="7"/>
        <v>0</v>
      </c>
      <c r="AG17" s="68">
        <v>0</v>
      </c>
      <c r="AH17" s="66">
        <v>0</v>
      </c>
      <c r="AI17" s="67">
        <f t="shared" si="8"/>
        <v>0</v>
      </c>
      <c r="AJ17" s="68">
        <v>0</v>
      </c>
      <c r="AK17" s="66">
        <v>0</v>
      </c>
      <c r="AL17" s="67">
        <f t="shared" si="9"/>
        <v>0</v>
      </c>
      <c r="AM17" s="61">
        <f t="shared" si="14"/>
        <v>20</v>
      </c>
      <c r="AN17" s="58">
        <f t="shared" si="12"/>
        <v>10</v>
      </c>
      <c r="AO17" s="62">
        <f t="shared" si="13"/>
        <v>30</v>
      </c>
      <c r="AP17" s="71">
        <f>AM17+AN17</f>
        <v>30</v>
      </c>
    </row>
    <row r="18" spans="1:42" ht="32.25" customHeight="1" thickBot="1">
      <c r="A18" s="76" t="s">
        <v>36</v>
      </c>
      <c r="B18" s="77" t="s">
        <v>37</v>
      </c>
      <c r="C18" s="39">
        <v>17</v>
      </c>
      <c r="D18" s="40">
        <v>15</v>
      </c>
      <c r="E18" s="78">
        <f t="shared" si="0"/>
        <v>32</v>
      </c>
      <c r="F18" s="42">
        <v>3</v>
      </c>
      <c r="G18" s="40">
        <v>5</v>
      </c>
      <c r="H18" s="79">
        <f t="shared" si="1"/>
        <v>8</v>
      </c>
      <c r="I18" s="42">
        <v>1</v>
      </c>
      <c r="J18" s="40">
        <v>1</v>
      </c>
      <c r="K18" s="78">
        <f t="shared" si="2"/>
        <v>2</v>
      </c>
      <c r="L18" s="39">
        <v>0</v>
      </c>
      <c r="M18" s="40">
        <v>0</v>
      </c>
      <c r="N18" s="79">
        <f t="shared" si="3"/>
        <v>0</v>
      </c>
      <c r="O18" s="42">
        <v>0</v>
      </c>
      <c r="P18" s="40">
        <v>0</v>
      </c>
      <c r="Q18" s="78">
        <f t="shared" si="4"/>
        <v>0</v>
      </c>
      <c r="R18" s="42">
        <v>0</v>
      </c>
      <c r="S18" s="40">
        <v>0</v>
      </c>
      <c r="T18" s="78">
        <f t="shared" si="5"/>
        <v>0</v>
      </c>
      <c r="U18" s="42">
        <v>0</v>
      </c>
      <c r="V18" s="40">
        <v>0</v>
      </c>
      <c r="W18" s="78">
        <f t="shared" si="10"/>
        <v>0</v>
      </c>
      <c r="X18" s="42">
        <v>0</v>
      </c>
      <c r="Y18" s="40">
        <v>0</v>
      </c>
      <c r="Z18" s="78">
        <f t="shared" si="11"/>
        <v>0</v>
      </c>
      <c r="AA18" s="42">
        <v>0</v>
      </c>
      <c r="AB18" s="40">
        <v>0</v>
      </c>
      <c r="AC18" s="78">
        <f t="shared" si="6"/>
        <v>0</v>
      </c>
      <c r="AD18" s="39">
        <v>0</v>
      </c>
      <c r="AE18" s="40">
        <v>1</v>
      </c>
      <c r="AF18" s="78">
        <f t="shared" si="7"/>
        <v>1</v>
      </c>
      <c r="AG18" s="42">
        <v>0</v>
      </c>
      <c r="AH18" s="40">
        <v>0</v>
      </c>
      <c r="AI18" s="78">
        <f t="shared" si="8"/>
        <v>0</v>
      </c>
      <c r="AJ18" s="42">
        <v>0</v>
      </c>
      <c r="AK18" s="40">
        <v>0</v>
      </c>
      <c r="AL18" s="78">
        <v>0</v>
      </c>
      <c r="AM18" s="61">
        <f t="shared" si="14"/>
        <v>21</v>
      </c>
      <c r="AN18" s="58">
        <f t="shared" si="12"/>
        <v>22</v>
      </c>
      <c r="AO18" s="62">
        <f t="shared" si="13"/>
        <v>43</v>
      </c>
      <c r="AP18" s="81">
        <f>AN18+AM18</f>
        <v>43</v>
      </c>
    </row>
    <row r="19" spans="1:42" s="88" customFormat="1" ht="32.25" customHeight="1" thickBot="1">
      <c r="A19" s="82" t="s">
        <v>38</v>
      </c>
      <c r="B19" s="82"/>
      <c r="C19" s="83">
        <f>SUM(C7:C18)</f>
        <v>173</v>
      </c>
      <c r="D19" s="84">
        <f aca="true" t="shared" si="15" ref="D19:AK19">SUM(D7:D18)</f>
        <v>171</v>
      </c>
      <c r="E19" s="85">
        <f t="shared" si="15"/>
        <v>344</v>
      </c>
      <c r="F19" s="86">
        <f t="shared" si="15"/>
        <v>37</v>
      </c>
      <c r="G19" s="84">
        <f t="shared" si="15"/>
        <v>53</v>
      </c>
      <c r="H19" s="87">
        <f t="shared" si="15"/>
        <v>90</v>
      </c>
      <c r="I19" s="83">
        <f t="shared" si="15"/>
        <v>8</v>
      </c>
      <c r="J19" s="84">
        <f t="shared" si="15"/>
        <v>3</v>
      </c>
      <c r="K19" s="85">
        <f t="shared" si="15"/>
        <v>11</v>
      </c>
      <c r="L19" s="86">
        <f t="shared" si="15"/>
        <v>0</v>
      </c>
      <c r="M19" s="84">
        <f t="shared" si="15"/>
        <v>0</v>
      </c>
      <c r="N19" s="87">
        <f>SUM(N7:N18)</f>
        <v>0</v>
      </c>
      <c r="O19" s="83">
        <f t="shared" si="15"/>
        <v>1</v>
      </c>
      <c r="P19" s="84">
        <f t="shared" si="15"/>
        <v>0</v>
      </c>
      <c r="Q19" s="85">
        <f t="shared" si="15"/>
        <v>1</v>
      </c>
      <c r="R19" s="83">
        <f t="shared" si="15"/>
        <v>0</v>
      </c>
      <c r="S19" s="84">
        <f t="shared" si="15"/>
        <v>0</v>
      </c>
      <c r="T19" s="85">
        <f t="shared" si="15"/>
        <v>0</v>
      </c>
      <c r="U19" s="83">
        <f t="shared" si="15"/>
        <v>1</v>
      </c>
      <c r="V19" s="84">
        <f t="shared" si="15"/>
        <v>0</v>
      </c>
      <c r="W19" s="85">
        <f t="shared" si="15"/>
        <v>1</v>
      </c>
      <c r="X19" s="83">
        <f t="shared" si="15"/>
        <v>0</v>
      </c>
      <c r="Y19" s="84">
        <f t="shared" si="15"/>
        <v>0</v>
      </c>
      <c r="Z19" s="85">
        <f t="shared" si="15"/>
        <v>0</v>
      </c>
      <c r="AA19" s="83">
        <f t="shared" si="15"/>
        <v>0</v>
      </c>
      <c r="AB19" s="84">
        <f t="shared" si="15"/>
        <v>3</v>
      </c>
      <c r="AC19" s="85">
        <f t="shared" si="15"/>
        <v>3</v>
      </c>
      <c r="AD19" s="86">
        <f t="shared" si="15"/>
        <v>1</v>
      </c>
      <c r="AE19" s="84">
        <f t="shared" si="15"/>
        <v>3</v>
      </c>
      <c r="AF19" s="87">
        <f t="shared" si="15"/>
        <v>4</v>
      </c>
      <c r="AG19" s="83">
        <f t="shared" si="15"/>
        <v>0</v>
      </c>
      <c r="AH19" s="84">
        <f t="shared" si="15"/>
        <v>1</v>
      </c>
      <c r="AI19" s="85">
        <f t="shared" si="15"/>
        <v>1</v>
      </c>
      <c r="AJ19" s="83">
        <f t="shared" si="15"/>
        <v>0</v>
      </c>
      <c r="AK19" s="84">
        <f t="shared" si="15"/>
        <v>0</v>
      </c>
      <c r="AL19" s="85">
        <f>SUM(AL7:AL18)</f>
        <v>0</v>
      </c>
      <c r="AM19" s="83">
        <f>SUM(AM7:AM18)</f>
        <v>221</v>
      </c>
      <c r="AN19" s="85">
        <f>SUM(AN7:AN18)</f>
        <v>234</v>
      </c>
      <c r="AO19" s="86">
        <f>SUM(AO7:AO18)</f>
        <v>455</v>
      </c>
      <c r="AP19" s="87">
        <f>SUM(AP7:AP18)</f>
        <v>455</v>
      </c>
    </row>
    <row r="20" spans="1:42" ht="12" thickTop="1">
      <c r="A20" s="89" t="s">
        <v>39</v>
      </c>
      <c r="B20" s="8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1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1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1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1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1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1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1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1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1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1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2" thickBo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</row>
    <row r="53" ht="12" thickTop="1"/>
  </sheetData>
  <sheetProtection/>
  <mergeCells count="22">
    <mergeCell ref="A8:A10"/>
    <mergeCell ref="AP8:AP10"/>
    <mergeCell ref="A12:A14"/>
    <mergeCell ref="AP12:AP14"/>
    <mergeCell ref="A19:B19"/>
    <mergeCell ref="A20:B20"/>
    <mergeCell ref="X5:Z5"/>
    <mergeCell ref="AA5:AC5"/>
    <mergeCell ref="AD5:AF5"/>
    <mergeCell ref="AG5:AI5"/>
    <mergeCell ref="AJ5:AL5"/>
    <mergeCell ref="AM5:AP5"/>
    <mergeCell ref="A2:AJ2"/>
    <mergeCell ref="A3:AJ3"/>
    <mergeCell ref="A5:B6"/>
    <mergeCell ref="C5:E5"/>
    <mergeCell ref="F5:H5"/>
    <mergeCell ref="I5:K5"/>
    <mergeCell ref="L5:N5"/>
    <mergeCell ref="O5:Q5"/>
    <mergeCell ref="R5:T5"/>
    <mergeCell ref="U5:W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55" r:id="rId1"/>
  <headerFooter>
    <oddHeader xml:space="preserve">&amp;LCapítulo 3&amp;CESTADÍSTICAS UNALM 2018&amp;RPágina 53 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2019-12-04T18:45:25Z</dcterms:created>
  <dcterms:modified xsi:type="dcterms:W3CDTF">2019-12-04T18:48:23Z</dcterms:modified>
  <cp:category/>
  <cp:version/>
  <cp:contentType/>
  <cp:contentStatus/>
</cp:coreProperties>
</file>